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wb\prior\Beratung - Information\Düngung\Dünge- u. Bioabfall-VO\neueste DüV 2017\Nährstoffvergleich\"/>
    </mc:Choice>
  </mc:AlternateContent>
  <bookViews>
    <workbookView xWindow="120" yWindow="45" windowWidth="18795" windowHeight="11760" activeTab="1"/>
  </bookViews>
  <sheets>
    <sheet name="Bezug u. Gültigkeit" sheetId="28" r:id="rId1"/>
    <sheet name="2017" sheetId="1" r:id="rId2"/>
    <sheet name="2018" sheetId="2" r:id="rId3"/>
    <sheet name="2019" sheetId="27" r:id="rId4"/>
    <sheet name="2020" sheetId="26" r:id="rId5"/>
    <sheet name="2021" sheetId="25" r:id="rId6"/>
    <sheet name="2022" sheetId="24" r:id="rId7"/>
    <sheet name="2023" sheetId="23" r:id="rId8"/>
    <sheet name="2024" sheetId="22" r:id="rId9"/>
    <sheet name="2025" sheetId="21" r:id="rId10"/>
    <sheet name="2026" sheetId="20" r:id="rId11"/>
    <sheet name="2027" sheetId="19" r:id="rId12"/>
    <sheet name="2028" sheetId="18" r:id="rId13"/>
    <sheet name="2029" sheetId="17" r:id="rId14"/>
    <sheet name="2030" sheetId="16" r:id="rId15"/>
    <sheet name="2031" sheetId="15" r:id="rId16"/>
    <sheet name="2032" sheetId="14" r:id="rId17"/>
    <sheet name="2033" sheetId="13" r:id="rId18"/>
    <sheet name="2034" sheetId="12" r:id="rId19"/>
    <sheet name="2035" sheetId="11" r:id="rId20"/>
    <sheet name="2036" sheetId="10" r:id="rId21"/>
    <sheet name="2037" sheetId="9" r:id="rId22"/>
    <sheet name="2038" sheetId="8" r:id="rId23"/>
    <sheet name="2039" sheetId="7" r:id="rId24"/>
    <sheet name="2040" sheetId="6" r:id="rId25"/>
    <sheet name="2041" sheetId="5" r:id="rId26"/>
  </sheets>
  <calcPr calcId="152511"/>
</workbook>
</file>

<file path=xl/calcChain.xml><?xml version="1.0" encoding="utf-8"?>
<calcChain xmlns="http://schemas.openxmlformats.org/spreadsheetml/2006/main">
  <c r="O142" i="5" l="1"/>
  <c r="N142" i="5"/>
  <c r="M142" i="5"/>
  <c r="L142" i="5"/>
  <c r="O142" i="6"/>
  <c r="N142" i="6"/>
  <c r="M142" i="6"/>
  <c r="L142" i="6"/>
  <c r="O142" i="7"/>
  <c r="N142" i="7"/>
  <c r="M142" i="7"/>
  <c r="L142" i="7"/>
  <c r="O141" i="8"/>
  <c r="N141" i="8"/>
  <c r="M141" i="8"/>
  <c r="L141" i="8"/>
  <c r="O142" i="9"/>
  <c r="N142" i="9"/>
  <c r="M142" i="9"/>
  <c r="L142" i="9"/>
  <c r="O142" i="10"/>
  <c r="N142" i="10"/>
  <c r="M142" i="10"/>
  <c r="L142" i="10"/>
  <c r="O142" i="11"/>
  <c r="N142" i="11"/>
  <c r="M142" i="11"/>
  <c r="L142" i="11"/>
  <c r="O142" i="12"/>
  <c r="N142" i="12"/>
  <c r="M142" i="12"/>
  <c r="L142" i="12"/>
  <c r="O131" i="13"/>
  <c r="N131" i="13"/>
  <c r="M131" i="13"/>
  <c r="L131" i="13"/>
  <c r="O142" i="13"/>
  <c r="N142" i="13"/>
  <c r="M142" i="13"/>
  <c r="L142" i="13"/>
  <c r="O142" i="14"/>
  <c r="N142" i="14"/>
  <c r="M142" i="14"/>
  <c r="L142" i="14"/>
  <c r="O142" i="15"/>
  <c r="N142" i="15"/>
  <c r="M142" i="15"/>
  <c r="L142" i="15"/>
  <c r="O142" i="16"/>
  <c r="N142" i="16"/>
  <c r="M142" i="16"/>
  <c r="L142" i="16"/>
  <c r="O142" i="17"/>
  <c r="N142" i="17"/>
  <c r="M142" i="17"/>
  <c r="L142" i="17"/>
  <c r="O142" i="18"/>
  <c r="N142" i="18"/>
  <c r="M142" i="18"/>
  <c r="L142" i="18"/>
  <c r="O142" i="19"/>
  <c r="N142" i="19"/>
  <c r="M142" i="19"/>
  <c r="L142" i="19"/>
  <c r="O142" i="20"/>
  <c r="N142" i="20"/>
  <c r="M142" i="20"/>
  <c r="L142" i="20"/>
  <c r="O142" i="21"/>
  <c r="N142" i="21"/>
  <c r="M142" i="21"/>
  <c r="L142" i="21"/>
  <c r="O142" i="22"/>
  <c r="N142" i="22"/>
  <c r="M142" i="22"/>
  <c r="L142" i="22"/>
  <c r="O142" i="23"/>
  <c r="N142" i="23"/>
  <c r="M142" i="23"/>
  <c r="L142" i="23"/>
  <c r="O142" i="24"/>
  <c r="N142" i="24"/>
  <c r="M142" i="24"/>
  <c r="L142" i="24"/>
  <c r="O142" i="25"/>
  <c r="N142" i="25"/>
  <c r="M142" i="25"/>
  <c r="L142" i="25"/>
  <c r="O142" i="26"/>
  <c r="N142" i="26"/>
  <c r="M142" i="26"/>
  <c r="L142" i="26"/>
  <c r="O142" i="27"/>
  <c r="N142" i="27"/>
  <c r="M142" i="27"/>
  <c r="L142" i="27"/>
  <c r="O142" i="2"/>
  <c r="N142" i="2"/>
  <c r="M142" i="2"/>
  <c r="L142" i="2"/>
  <c r="O142" i="1"/>
  <c r="N142" i="1"/>
  <c r="M142" i="1"/>
  <c r="L142" i="1"/>
  <c r="O112" i="5" l="1"/>
  <c r="N112" i="5"/>
  <c r="M112" i="5"/>
  <c r="L112" i="5"/>
  <c r="O111" i="5"/>
  <c r="N111" i="5"/>
  <c r="M111" i="5"/>
  <c r="L111" i="5"/>
  <c r="O110" i="5"/>
  <c r="N110" i="5"/>
  <c r="M110" i="5"/>
  <c r="L110" i="5"/>
  <c r="O108" i="5"/>
  <c r="N108" i="5"/>
  <c r="M108" i="5"/>
  <c r="L108" i="5"/>
  <c r="O107" i="5"/>
  <c r="N107" i="5"/>
  <c r="M107" i="5"/>
  <c r="L107" i="5"/>
  <c r="O106" i="5"/>
  <c r="N106" i="5"/>
  <c r="M106" i="5"/>
  <c r="L106" i="5"/>
  <c r="O105" i="5"/>
  <c r="N105" i="5"/>
  <c r="M105" i="5"/>
  <c r="L105" i="5"/>
  <c r="O103" i="5"/>
  <c r="N103" i="5"/>
  <c r="M103" i="5"/>
  <c r="L103" i="5"/>
  <c r="O102" i="5"/>
  <c r="N102" i="5"/>
  <c r="M102" i="5"/>
  <c r="L102" i="5"/>
  <c r="O101" i="5"/>
  <c r="N101" i="5"/>
  <c r="M101" i="5"/>
  <c r="L101" i="5"/>
  <c r="O100" i="5"/>
  <c r="N100" i="5"/>
  <c r="M100" i="5"/>
  <c r="L100" i="5"/>
  <c r="O99" i="5"/>
  <c r="N99" i="5"/>
  <c r="M99" i="5"/>
  <c r="L99" i="5"/>
  <c r="O98" i="5"/>
  <c r="N98" i="5"/>
  <c r="M98" i="5"/>
  <c r="L98" i="5"/>
  <c r="O97" i="5"/>
  <c r="N97" i="5"/>
  <c r="M97" i="5"/>
  <c r="L97" i="5"/>
  <c r="O95" i="5"/>
  <c r="N95" i="5"/>
  <c r="M95" i="5"/>
  <c r="L95" i="5"/>
  <c r="O94" i="5"/>
  <c r="N94" i="5"/>
  <c r="M94" i="5"/>
  <c r="L94" i="5"/>
  <c r="O93" i="5"/>
  <c r="N93" i="5"/>
  <c r="M93" i="5"/>
  <c r="L93" i="5"/>
  <c r="O92" i="5"/>
  <c r="N92" i="5"/>
  <c r="M92" i="5"/>
  <c r="L92" i="5"/>
  <c r="O91" i="5"/>
  <c r="N91" i="5"/>
  <c r="M91" i="5"/>
  <c r="L91" i="5"/>
  <c r="O90" i="5"/>
  <c r="N90" i="5"/>
  <c r="M90" i="5"/>
  <c r="L90" i="5"/>
  <c r="O89" i="5"/>
  <c r="N89" i="5"/>
  <c r="M89" i="5"/>
  <c r="L89" i="5"/>
  <c r="O87" i="5"/>
  <c r="N87" i="5"/>
  <c r="M87" i="5"/>
  <c r="L87" i="5"/>
  <c r="O86" i="5"/>
  <c r="N86" i="5"/>
  <c r="M86" i="5"/>
  <c r="L86" i="5"/>
  <c r="O85" i="5"/>
  <c r="N85" i="5"/>
  <c r="M85" i="5"/>
  <c r="L85" i="5"/>
  <c r="O83" i="5"/>
  <c r="N83" i="5"/>
  <c r="M83" i="5"/>
  <c r="L83" i="5"/>
  <c r="O82" i="5"/>
  <c r="N82" i="5"/>
  <c r="M82" i="5"/>
  <c r="L82" i="5"/>
  <c r="O81" i="5"/>
  <c r="N81" i="5"/>
  <c r="M81" i="5"/>
  <c r="L81" i="5"/>
  <c r="O80" i="5"/>
  <c r="N80" i="5"/>
  <c r="M80" i="5"/>
  <c r="L80" i="5"/>
  <c r="O79" i="5"/>
  <c r="N79" i="5"/>
  <c r="M79" i="5"/>
  <c r="L79" i="5"/>
  <c r="O78" i="5"/>
  <c r="N78" i="5"/>
  <c r="M78" i="5"/>
  <c r="L78" i="5"/>
  <c r="O77" i="5"/>
  <c r="N77" i="5"/>
  <c r="M77" i="5"/>
  <c r="L77" i="5"/>
  <c r="O75" i="5"/>
  <c r="N75" i="5"/>
  <c r="M75" i="5"/>
  <c r="L75" i="5"/>
  <c r="O74" i="5"/>
  <c r="N74" i="5"/>
  <c r="M74" i="5"/>
  <c r="L74" i="5"/>
  <c r="O73" i="5"/>
  <c r="N73" i="5"/>
  <c r="M73" i="5"/>
  <c r="L73" i="5"/>
  <c r="O72" i="5"/>
  <c r="N72" i="5"/>
  <c r="M72" i="5"/>
  <c r="L72" i="5"/>
  <c r="O71" i="5"/>
  <c r="N71" i="5"/>
  <c r="M71" i="5"/>
  <c r="L71" i="5"/>
  <c r="O70" i="5"/>
  <c r="N70" i="5"/>
  <c r="M70" i="5"/>
  <c r="L70" i="5"/>
  <c r="O69" i="5"/>
  <c r="N69" i="5"/>
  <c r="M69" i="5"/>
  <c r="L69" i="5"/>
  <c r="O68" i="5"/>
  <c r="N68" i="5"/>
  <c r="M68" i="5"/>
  <c r="L68" i="5"/>
  <c r="O67" i="5"/>
  <c r="N67" i="5"/>
  <c r="M67" i="5"/>
  <c r="L67" i="5"/>
  <c r="O65" i="5"/>
  <c r="N65" i="5"/>
  <c r="M65" i="5"/>
  <c r="L65" i="5"/>
  <c r="O112" i="6"/>
  <c r="N112" i="6"/>
  <c r="M112" i="6"/>
  <c r="L112" i="6"/>
  <c r="O111" i="6"/>
  <c r="N111" i="6"/>
  <c r="M111" i="6"/>
  <c r="L111" i="6"/>
  <c r="O110" i="6"/>
  <c r="N110" i="6"/>
  <c r="M110" i="6"/>
  <c r="L110" i="6"/>
  <c r="O108" i="6"/>
  <c r="N108" i="6"/>
  <c r="M108" i="6"/>
  <c r="L108" i="6"/>
  <c r="O107" i="6"/>
  <c r="N107" i="6"/>
  <c r="M107" i="6"/>
  <c r="L107" i="6"/>
  <c r="O106" i="6"/>
  <c r="N106" i="6"/>
  <c r="M106" i="6"/>
  <c r="L106" i="6"/>
  <c r="O105" i="6"/>
  <c r="N105" i="6"/>
  <c r="M105" i="6"/>
  <c r="L105" i="6"/>
  <c r="O103" i="6"/>
  <c r="N103" i="6"/>
  <c r="M103" i="6"/>
  <c r="L103" i="6"/>
  <c r="O102" i="6"/>
  <c r="N102" i="6"/>
  <c r="M102" i="6"/>
  <c r="L102" i="6"/>
  <c r="O101" i="6"/>
  <c r="N101" i="6"/>
  <c r="M101" i="6"/>
  <c r="L101" i="6"/>
  <c r="O100" i="6"/>
  <c r="N100" i="6"/>
  <c r="M100" i="6"/>
  <c r="L100" i="6"/>
  <c r="O99" i="6"/>
  <c r="N99" i="6"/>
  <c r="M99" i="6"/>
  <c r="L99" i="6"/>
  <c r="O98" i="6"/>
  <c r="N98" i="6"/>
  <c r="M98" i="6"/>
  <c r="L98" i="6"/>
  <c r="O97" i="6"/>
  <c r="N97" i="6"/>
  <c r="M97" i="6"/>
  <c r="L97" i="6"/>
  <c r="O95" i="6"/>
  <c r="N95" i="6"/>
  <c r="M95" i="6"/>
  <c r="L95" i="6"/>
  <c r="O94" i="6"/>
  <c r="N94" i="6"/>
  <c r="M94" i="6"/>
  <c r="L94" i="6"/>
  <c r="O93" i="6"/>
  <c r="N93" i="6"/>
  <c r="M93" i="6"/>
  <c r="L93" i="6"/>
  <c r="O92" i="6"/>
  <c r="N92" i="6"/>
  <c r="M92" i="6"/>
  <c r="L92" i="6"/>
  <c r="O91" i="6"/>
  <c r="N91" i="6"/>
  <c r="M91" i="6"/>
  <c r="L91" i="6"/>
  <c r="O90" i="6"/>
  <c r="N90" i="6"/>
  <c r="M90" i="6"/>
  <c r="L90" i="6"/>
  <c r="O89" i="6"/>
  <c r="N89" i="6"/>
  <c r="M89" i="6"/>
  <c r="L89" i="6"/>
  <c r="O87" i="6"/>
  <c r="N87" i="6"/>
  <c r="M87" i="6"/>
  <c r="L87" i="6"/>
  <c r="O86" i="6"/>
  <c r="N86" i="6"/>
  <c r="M86" i="6"/>
  <c r="L86" i="6"/>
  <c r="O85" i="6"/>
  <c r="N85" i="6"/>
  <c r="M85" i="6"/>
  <c r="L85" i="6"/>
  <c r="O83" i="6"/>
  <c r="N83" i="6"/>
  <c r="M83" i="6"/>
  <c r="L83" i="6"/>
  <c r="O82" i="6"/>
  <c r="N82" i="6"/>
  <c r="M82" i="6"/>
  <c r="L82" i="6"/>
  <c r="O81" i="6"/>
  <c r="N81" i="6"/>
  <c r="M81" i="6"/>
  <c r="L81" i="6"/>
  <c r="O80" i="6"/>
  <c r="N80" i="6"/>
  <c r="M80" i="6"/>
  <c r="L80" i="6"/>
  <c r="O79" i="6"/>
  <c r="N79" i="6"/>
  <c r="M79" i="6"/>
  <c r="L79" i="6"/>
  <c r="O78" i="6"/>
  <c r="N78" i="6"/>
  <c r="M78" i="6"/>
  <c r="L78" i="6"/>
  <c r="O77" i="6"/>
  <c r="N77" i="6"/>
  <c r="M77" i="6"/>
  <c r="L77" i="6"/>
  <c r="O75" i="6"/>
  <c r="N75" i="6"/>
  <c r="M75" i="6"/>
  <c r="L75" i="6"/>
  <c r="O74" i="6"/>
  <c r="N74" i="6"/>
  <c r="M74" i="6"/>
  <c r="L74" i="6"/>
  <c r="O73" i="6"/>
  <c r="N73" i="6"/>
  <c r="M73" i="6"/>
  <c r="L73" i="6"/>
  <c r="O72" i="6"/>
  <c r="N72" i="6"/>
  <c r="M72" i="6"/>
  <c r="L72" i="6"/>
  <c r="O71" i="6"/>
  <c r="N71" i="6"/>
  <c r="M71" i="6"/>
  <c r="L71" i="6"/>
  <c r="O70" i="6"/>
  <c r="N70" i="6"/>
  <c r="M70" i="6"/>
  <c r="L70" i="6"/>
  <c r="O69" i="6"/>
  <c r="N69" i="6"/>
  <c r="M69" i="6"/>
  <c r="L69" i="6"/>
  <c r="O68" i="6"/>
  <c r="N68" i="6"/>
  <c r="M68" i="6"/>
  <c r="L68" i="6"/>
  <c r="O67" i="6"/>
  <c r="N67" i="6"/>
  <c r="M67" i="6"/>
  <c r="L67" i="6"/>
  <c r="O65" i="6"/>
  <c r="N65" i="6"/>
  <c r="M65" i="6"/>
  <c r="L65" i="6"/>
  <c r="O112" i="7"/>
  <c r="N112" i="7"/>
  <c r="M112" i="7"/>
  <c r="L112" i="7"/>
  <c r="O111" i="7"/>
  <c r="N111" i="7"/>
  <c r="M111" i="7"/>
  <c r="L111" i="7"/>
  <c r="O110" i="7"/>
  <c r="N110" i="7"/>
  <c r="M110" i="7"/>
  <c r="L110" i="7"/>
  <c r="O108" i="7"/>
  <c r="N108" i="7"/>
  <c r="M108" i="7"/>
  <c r="L108" i="7"/>
  <c r="O107" i="7"/>
  <c r="N107" i="7"/>
  <c r="M107" i="7"/>
  <c r="L107" i="7"/>
  <c r="O106" i="7"/>
  <c r="N106" i="7"/>
  <c r="M106" i="7"/>
  <c r="L106" i="7"/>
  <c r="O105" i="7"/>
  <c r="N105" i="7"/>
  <c r="M105" i="7"/>
  <c r="L105" i="7"/>
  <c r="O103" i="7"/>
  <c r="N103" i="7"/>
  <c r="M103" i="7"/>
  <c r="L103" i="7"/>
  <c r="O102" i="7"/>
  <c r="N102" i="7"/>
  <c r="M102" i="7"/>
  <c r="L102" i="7"/>
  <c r="O101" i="7"/>
  <c r="N101" i="7"/>
  <c r="M101" i="7"/>
  <c r="L101" i="7"/>
  <c r="O100" i="7"/>
  <c r="N100" i="7"/>
  <c r="M100" i="7"/>
  <c r="L100" i="7"/>
  <c r="O99" i="7"/>
  <c r="N99" i="7"/>
  <c r="M99" i="7"/>
  <c r="L99" i="7"/>
  <c r="O98" i="7"/>
  <c r="N98" i="7"/>
  <c r="M98" i="7"/>
  <c r="L98" i="7"/>
  <c r="O97" i="7"/>
  <c r="N97" i="7"/>
  <c r="M97" i="7"/>
  <c r="L97" i="7"/>
  <c r="O95" i="7"/>
  <c r="N95" i="7"/>
  <c r="M95" i="7"/>
  <c r="L95" i="7"/>
  <c r="O94" i="7"/>
  <c r="N94" i="7"/>
  <c r="M94" i="7"/>
  <c r="L94" i="7"/>
  <c r="O93" i="7"/>
  <c r="N93" i="7"/>
  <c r="M93" i="7"/>
  <c r="L93" i="7"/>
  <c r="O92" i="7"/>
  <c r="N92" i="7"/>
  <c r="M92" i="7"/>
  <c r="L92" i="7"/>
  <c r="O91" i="7"/>
  <c r="N91" i="7"/>
  <c r="M91" i="7"/>
  <c r="L91" i="7"/>
  <c r="O90" i="7"/>
  <c r="N90" i="7"/>
  <c r="M90" i="7"/>
  <c r="L90" i="7"/>
  <c r="O89" i="7"/>
  <c r="N89" i="7"/>
  <c r="M89" i="7"/>
  <c r="L89" i="7"/>
  <c r="O87" i="7"/>
  <c r="N87" i="7"/>
  <c r="M87" i="7"/>
  <c r="L87" i="7"/>
  <c r="O86" i="7"/>
  <c r="N86" i="7"/>
  <c r="M86" i="7"/>
  <c r="L86" i="7"/>
  <c r="O85" i="7"/>
  <c r="N85" i="7"/>
  <c r="M85" i="7"/>
  <c r="L85" i="7"/>
  <c r="O83" i="7"/>
  <c r="N83" i="7"/>
  <c r="M83" i="7"/>
  <c r="L83" i="7"/>
  <c r="O82" i="7"/>
  <c r="N82" i="7"/>
  <c r="M82" i="7"/>
  <c r="L82" i="7"/>
  <c r="O81" i="7"/>
  <c r="N81" i="7"/>
  <c r="M81" i="7"/>
  <c r="L81" i="7"/>
  <c r="O80" i="7"/>
  <c r="N80" i="7"/>
  <c r="M80" i="7"/>
  <c r="L80" i="7"/>
  <c r="O79" i="7"/>
  <c r="N79" i="7"/>
  <c r="M79" i="7"/>
  <c r="L79" i="7"/>
  <c r="O78" i="7"/>
  <c r="N78" i="7"/>
  <c r="M78" i="7"/>
  <c r="L78" i="7"/>
  <c r="O77" i="7"/>
  <c r="N77" i="7"/>
  <c r="M77" i="7"/>
  <c r="L77" i="7"/>
  <c r="O75" i="7"/>
  <c r="N75" i="7"/>
  <c r="M75" i="7"/>
  <c r="L75" i="7"/>
  <c r="O74" i="7"/>
  <c r="N74" i="7"/>
  <c r="M74" i="7"/>
  <c r="L74" i="7"/>
  <c r="O73" i="7"/>
  <c r="N73" i="7"/>
  <c r="M73" i="7"/>
  <c r="L73" i="7"/>
  <c r="O72" i="7"/>
  <c r="N72" i="7"/>
  <c r="M72" i="7"/>
  <c r="L72" i="7"/>
  <c r="O71" i="7"/>
  <c r="N71" i="7"/>
  <c r="M71" i="7"/>
  <c r="L71" i="7"/>
  <c r="O70" i="7"/>
  <c r="N70" i="7"/>
  <c r="M70" i="7"/>
  <c r="L70" i="7"/>
  <c r="O69" i="7"/>
  <c r="N69" i="7"/>
  <c r="M69" i="7"/>
  <c r="L69" i="7"/>
  <c r="O68" i="7"/>
  <c r="N68" i="7"/>
  <c r="M68" i="7"/>
  <c r="L68" i="7"/>
  <c r="O67" i="7"/>
  <c r="N67" i="7"/>
  <c r="M67" i="7"/>
  <c r="L67" i="7"/>
  <c r="O65" i="7"/>
  <c r="N65" i="7"/>
  <c r="M65" i="7"/>
  <c r="L65" i="7"/>
  <c r="O112" i="8"/>
  <c r="N112" i="8"/>
  <c r="M112" i="8"/>
  <c r="L112" i="8"/>
  <c r="O111" i="8"/>
  <c r="N111" i="8"/>
  <c r="M111" i="8"/>
  <c r="L111" i="8"/>
  <c r="O110" i="8"/>
  <c r="N110" i="8"/>
  <c r="M110" i="8"/>
  <c r="L110" i="8"/>
  <c r="O108" i="8"/>
  <c r="N108" i="8"/>
  <c r="M108" i="8"/>
  <c r="L108" i="8"/>
  <c r="O107" i="8"/>
  <c r="N107" i="8"/>
  <c r="M107" i="8"/>
  <c r="L107" i="8"/>
  <c r="O106" i="8"/>
  <c r="N106" i="8"/>
  <c r="M106" i="8"/>
  <c r="L106" i="8"/>
  <c r="O105" i="8"/>
  <c r="N105" i="8"/>
  <c r="M105" i="8"/>
  <c r="L105" i="8"/>
  <c r="O103" i="8"/>
  <c r="N103" i="8"/>
  <c r="M103" i="8"/>
  <c r="L103" i="8"/>
  <c r="O102" i="8"/>
  <c r="N102" i="8"/>
  <c r="M102" i="8"/>
  <c r="L102" i="8"/>
  <c r="O101" i="8"/>
  <c r="N101" i="8"/>
  <c r="M101" i="8"/>
  <c r="L101" i="8"/>
  <c r="O100" i="8"/>
  <c r="N100" i="8"/>
  <c r="M100" i="8"/>
  <c r="L100" i="8"/>
  <c r="O99" i="8"/>
  <c r="N99" i="8"/>
  <c r="M99" i="8"/>
  <c r="L99" i="8"/>
  <c r="O98" i="8"/>
  <c r="N98" i="8"/>
  <c r="M98" i="8"/>
  <c r="L98" i="8"/>
  <c r="O97" i="8"/>
  <c r="N97" i="8"/>
  <c r="M97" i="8"/>
  <c r="L97" i="8"/>
  <c r="O95" i="8"/>
  <c r="N95" i="8"/>
  <c r="M95" i="8"/>
  <c r="L95" i="8"/>
  <c r="O94" i="8"/>
  <c r="N94" i="8"/>
  <c r="M94" i="8"/>
  <c r="L94" i="8"/>
  <c r="O93" i="8"/>
  <c r="N93" i="8"/>
  <c r="M93" i="8"/>
  <c r="L93" i="8"/>
  <c r="O92" i="8"/>
  <c r="N92" i="8"/>
  <c r="M92" i="8"/>
  <c r="L92" i="8"/>
  <c r="O91" i="8"/>
  <c r="N91" i="8"/>
  <c r="M91" i="8"/>
  <c r="L91" i="8"/>
  <c r="O90" i="8"/>
  <c r="N90" i="8"/>
  <c r="M90" i="8"/>
  <c r="L90" i="8"/>
  <c r="O89" i="8"/>
  <c r="N89" i="8"/>
  <c r="M89" i="8"/>
  <c r="L89" i="8"/>
  <c r="O87" i="8"/>
  <c r="N87" i="8"/>
  <c r="M87" i="8"/>
  <c r="L87" i="8"/>
  <c r="O86" i="8"/>
  <c r="N86" i="8"/>
  <c r="M86" i="8"/>
  <c r="L86" i="8"/>
  <c r="O85" i="8"/>
  <c r="N85" i="8"/>
  <c r="M85" i="8"/>
  <c r="L85" i="8"/>
  <c r="O83" i="8"/>
  <c r="N83" i="8"/>
  <c r="M83" i="8"/>
  <c r="L83" i="8"/>
  <c r="O82" i="8"/>
  <c r="N82" i="8"/>
  <c r="M82" i="8"/>
  <c r="L82" i="8"/>
  <c r="O81" i="8"/>
  <c r="N81" i="8"/>
  <c r="M81" i="8"/>
  <c r="L81" i="8"/>
  <c r="O80" i="8"/>
  <c r="N80" i="8"/>
  <c r="M80" i="8"/>
  <c r="L80" i="8"/>
  <c r="O79" i="8"/>
  <c r="N79" i="8"/>
  <c r="M79" i="8"/>
  <c r="L79" i="8"/>
  <c r="O78" i="8"/>
  <c r="N78" i="8"/>
  <c r="M78" i="8"/>
  <c r="L78" i="8"/>
  <c r="O77" i="8"/>
  <c r="N77" i="8"/>
  <c r="M77" i="8"/>
  <c r="L77" i="8"/>
  <c r="O75" i="8"/>
  <c r="N75" i="8"/>
  <c r="M75" i="8"/>
  <c r="L75" i="8"/>
  <c r="O74" i="8"/>
  <c r="N74" i="8"/>
  <c r="M74" i="8"/>
  <c r="L74" i="8"/>
  <c r="O73" i="8"/>
  <c r="N73" i="8"/>
  <c r="M73" i="8"/>
  <c r="L73" i="8"/>
  <c r="O72" i="8"/>
  <c r="N72" i="8"/>
  <c r="M72" i="8"/>
  <c r="L72" i="8"/>
  <c r="O71" i="8"/>
  <c r="N71" i="8"/>
  <c r="M71" i="8"/>
  <c r="L71" i="8"/>
  <c r="O70" i="8"/>
  <c r="N70" i="8"/>
  <c r="M70" i="8"/>
  <c r="L70" i="8"/>
  <c r="O69" i="8"/>
  <c r="N69" i="8"/>
  <c r="M69" i="8"/>
  <c r="L69" i="8"/>
  <c r="O68" i="8"/>
  <c r="N68" i="8"/>
  <c r="M68" i="8"/>
  <c r="L68" i="8"/>
  <c r="O67" i="8"/>
  <c r="N67" i="8"/>
  <c r="M67" i="8"/>
  <c r="L67" i="8"/>
  <c r="O65" i="8"/>
  <c r="N65" i="8"/>
  <c r="M65" i="8"/>
  <c r="L65" i="8"/>
  <c r="O112" i="9"/>
  <c r="N112" i="9"/>
  <c r="M112" i="9"/>
  <c r="L112" i="9"/>
  <c r="O111" i="9"/>
  <c r="N111" i="9"/>
  <c r="M111" i="9"/>
  <c r="L111" i="9"/>
  <c r="O110" i="9"/>
  <c r="N110" i="9"/>
  <c r="M110" i="9"/>
  <c r="L110" i="9"/>
  <c r="O108" i="9"/>
  <c r="N108" i="9"/>
  <c r="M108" i="9"/>
  <c r="L108" i="9"/>
  <c r="O107" i="9"/>
  <c r="N107" i="9"/>
  <c r="M107" i="9"/>
  <c r="L107" i="9"/>
  <c r="O106" i="9"/>
  <c r="N106" i="9"/>
  <c r="M106" i="9"/>
  <c r="L106" i="9"/>
  <c r="O105" i="9"/>
  <c r="N105" i="9"/>
  <c r="M105" i="9"/>
  <c r="L105" i="9"/>
  <c r="O103" i="9"/>
  <c r="N103" i="9"/>
  <c r="M103" i="9"/>
  <c r="L103" i="9"/>
  <c r="O102" i="9"/>
  <c r="N102" i="9"/>
  <c r="M102" i="9"/>
  <c r="L102" i="9"/>
  <c r="O101" i="9"/>
  <c r="N101" i="9"/>
  <c r="M101" i="9"/>
  <c r="L101" i="9"/>
  <c r="O100" i="9"/>
  <c r="N100" i="9"/>
  <c r="M100" i="9"/>
  <c r="L100" i="9"/>
  <c r="O99" i="9"/>
  <c r="N99" i="9"/>
  <c r="M99" i="9"/>
  <c r="L99" i="9"/>
  <c r="O98" i="9"/>
  <c r="N98" i="9"/>
  <c r="M98" i="9"/>
  <c r="L98" i="9"/>
  <c r="O97" i="9"/>
  <c r="N97" i="9"/>
  <c r="M97" i="9"/>
  <c r="L97" i="9"/>
  <c r="O95" i="9"/>
  <c r="N95" i="9"/>
  <c r="M95" i="9"/>
  <c r="L95" i="9"/>
  <c r="O94" i="9"/>
  <c r="N94" i="9"/>
  <c r="M94" i="9"/>
  <c r="L94" i="9"/>
  <c r="O93" i="9"/>
  <c r="N93" i="9"/>
  <c r="M93" i="9"/>
  <c r="L93" i="9"/>
  <c r="O92" i="9"/>
  <c r="N92" i="9"/>
  <c r="M92" i="9"/>
  <c r="L92" i="9"/>
  <c r="O91" i="9"/>
  <c r="N91" i="9"/>
  <c r="M91" i="9"/>
  <c r="L91" i="9"/>
  <c r="O90" i="9"/>
  <c r="N90" i="9"/>
  <c r="M90" i="9"/>
  <c r="L90" i="9"/>
  <c r="O89" i="9"/>
  <c r="N89" i="9"/>
  <c r="M89" i="9"/>
  <c r="L89" i="9"/>
  <c r="O87" i="9"/>
  <c r="N87" i="9"/>
  <c r="M87" i="9"/>
  <c r="L87" i="9"/>
  <c r="O86" i="9"/>
  <c r="N86" i="9"/>
  <c r="M86" i="9"/>
  <c r="L86" i="9"/>
  <c r="O85" i="9"/>
  <c r="N85" i="9"/>
  <c r="M85" i="9"/>
  <c r="L85" i="9"/>
  <c r="O83" i="9"/>
  <c r="N83" i="9"/>
  <c r="M83" i="9"/>
  <c r="L83" i="9"/>
  <c r="O82" i="9"/>
  <c r="N82" i="9"/>
  <c r="M82" i="9"/>
  <c r="L82" i="9"/>
  <c r="O81" i="9"/>
  <c r="N81" i="9"/>
  <c r="M81" i="9"/>
  <c r="L81" i="9"/>
  <c r="O80" i="9"/>
  <c r="N80" i="9"/>
  <c r="M80" i="9"/>
  <c r="L80" i="9"/>
  <c r="O79" i="9"/>
  <c r="N79" i="9"/>
  <c r="M79" i="9"/>
  <c r="L79" i="9"/>
  <c r="O78" i="9"/>
  <c r="N78" i="9"/>
  <c r="M78" i="9"/>
  <c r="L78" i="9"/>
  <c r="O77" i="9"/>
  <c r="N77" i="9"/>
  <c r="M77" i="9"/>
  <c r="L77" i="9"/>
  <c r="O75" i="9"/>
  <c r="N75" i="9"/>
  <c r="M75" i="9"/>
  <c r="L75" i="9"/>
  <c r="O74" i="9"/>
  <c r="N74" i="9"/>
  <c r="M74" i="9"/>
  <c r="L74" i="9"/>
  <c r="O73" i="9"/>
  <c r="N73" i="9"/>
  <c r="M73" i="9"/>
  <c r="L73" i="9"/>
  <c r="O72" i="9"/>
  <c r="N72" i="9"/>
  <c r="M72" i="9"/>
  <c r="L72" i="9"/>
  <c r="O71" i="9"/>
  <c r="N71" i="9"/>
  <c r="M71" i="9"/>
  <c r="L71" i="9"/>
  <c r="O70" i="9"/>
  <c r="N70" i="9"/>
  <c r="M70" i="9"/>
  <c r="L70" i="9"/>
  <c r="O69" i="9"/>
  <c r="N69" i="9"/>
  <c r="M69" i="9"/>
  <c r="L69" i="9"/>
  <c r="O68" i="9"/>
  <c r="N68" i="9"/>
  <c r="M68" i="9"/>
  <c r="L68" i="9"/>
  <c r="O67" i="9"/>
  <c r="N67" i="9"/>
  <c r="M67" i="9"/>
  <c r="L67" i="9"/>
  <c r="O65" i="9"/>
  <c r="N65" i="9"/>
  <c r="M65" i="9"/>
  <c r="L65" i="9"/>
  <c r="O112" i="10"/>
  <c r="N112" i="10"/>
  <c r="M112" i="10"/>
  <c r="L112" i="10"/>
  <c r="O111" i="10"/>
  <c r="N111" i="10"/>
  <c r="M111" i="10"/>
  <c r="L111" i="10"/>
  <c r="O110" i="10"/>
  <c r="N110" i="10"/>
  <c r="M110" i="10"/>
  <c r="L110" i="10"/>
  <c r="O108" i="10"/>
  <c r="N108" i="10"/>
  <c r="M108" i="10"/>
  <c r="L108" i="10"/>
  <c r="O107" i="10"/>
  <c r="N107" i="10"/>
  <c r="M107" i="10"/>
  <c r="L107" i="10"/>
  <c r="O106" i="10"/>
  <c r="N106" i="10"/>
  <c r="M106" i="10"/>
  <c r="L106" i="10"/>
  <c r="O105" i="10"/>
  <c r="N105" i="10"/>
  <c r="M105" i="10"/>
  <c r="L105" i="10"/>
  <c r="O103" i="10"/>
  <c r="N103" i="10"/>
  <c r="M103" i="10"/>
  <c r="L103" i="10"/>
  <c r="O102" i="10"/>
  <c r="N102" i="10"/>
  <c r="M102" i="10"/>
  <c r="L102" i="10"/>
  <c r="O101" i="10"/>
  <c r="N101" i="10"/>
  <c r="M101" i="10"/>
  <c r="L101" i="10"/>
  <c r="O100" i="10"/>
  <c r="N100" i="10"/>
  <c r="M100" i="10"/>
  <c r="L100" i="10"/>
  <c r="O99" i="10"/>
  <c r="N99" i="10"/>
  <c r="M99" i="10"/>
  <c r="L99" i="10"/>
  <c r="O98" i="10"/>
  <c r="N98" i="10"/>
  <c r="M98" i="10"/>
  <c r="L98" i="10"/>
  <c r="O97" i="10"/>
  <c r="N97" i="10"/>
  <c r="M97" i="10"/>
  <c r="L97" i="10"/>
  <c r="O95" i="10"/>
  <c r="N95" i="10"/>
  <c r="M95" i="10"/>
  <c r="L95" i="10"/>
  <c r="O94" i="10"/>
  <c r="N94" i="10"/>
  <c r="M94" i="10"/>
  <c r="L94" i="10"/>
  <c r="O93" i="10"/>
  <c r="N93" i="10"/>
  <c r="M93" i="10"/>
  <c r="L93" i="10"/>
  <c r="O92" i="10"/>
  <c r="N92" i="10"/>
  <c r="M92" i="10"/>
  <c r="L92" i="10"/>
  <c r="O91" i="10"/>
  <c r="N91" i="10"/>
  <c r="M91" i="10"/>
  <c r="L91" i="10"/>
  <c r="O90" i="10"/>
  <c r="N90" i="10"/>
  <c r="M90" i="10"/>
  <c r="L90" i="10"/>
  <c r="O89" i="10"/>
  <c r="N89" i="10"/>
  <c r="M89" i="10"/>
  <c r="L89" i="10"/>
  <c r="O87" i="10"/>
  <c r="N87" i="10"/>
  <c r="M87" i="10"/>
  <c r="L87" i="10"/>
  <c r="O86" i="10"/>
  <c r="N86" i="10"/>
  <c r="M86" i="10"/>
  <c r="L86" i="10"/>
  <c r="O85" i="10"/>
  <c r="N85" i="10"/>
  <c r="M85" i="10"/>
  <c r="L85" i="10"/>
  <c r="O83" i="10"/>
  <c r="N83" i="10"/>
  <c r="M83" i="10"/>
  <c r="L83" i="10"/>
  <c r="O82" i="10"/>
  <c r="N82" i="10"/>
  <c r="M82" i="10"/>
  <c r="L82" i="10"/>
  <c r="O81" i="10"/>
  <c r="N81" i="10"/>
  <c r="M81" i="10"/>
  <c r="L81" i="10"/>
  <c r="O80" i="10"/>
  <c r="N80" i="10"/>
  <c r="M80" i="10"/>
  <c r="L80" i="10"/>
  <c r="O79" i="10"/>
  <c r="N79" i="10"/>
  <c r="M79" i="10"/>
  <c r="L79" i="10"/>
  <c r="O78" i="10"/>
  <c r="N78" i="10"/>
  <c r="M78" i="10"/>
  <c r="L78" i="10"/>
  <c r="O77" i="10"/>
  <c r="N77" i="10"/>
  <c r="M77" i="10"/>
  <c r="L77" i="10"/>
  <c r="O75" i="10"/>
  <c r="N75" i="10"/>
  <c r="M75" i="10"/>
  <c r="L75" i="10"/>
  <c r="O74" i="10"/>
  <c r="N74" i="10"/>
  <c r="M74" i="10"/>
  <c r="L74" i="10"/>
  <c r="O73" i="10"/>
  <c r="N73" i="10"/>
  <c r="M73" i="10"/>
  <c r="L73" i="10"/>
  <c r="O72" i="10"/>
  <c r="N72" i="10"/>
  <c r="M72" i="10"/>
  <c r="L72" i="10"/>
  <c r="O71" i="10"/>
  <c r="N71" i="10"/>
  <c r="M71" i="10"/>
  <c r="L71" i="10"/>
  <c r="O70" i="10"/>
  <c r="N70" i="10"/>
  <c r="M70" i="10"/>
  <c r="L70" i="10"/>
  <c r="O69" i="10"/>
  <c r="N69" i="10"/>
  <c r="M69" i="10"/>
  <c r="L69" i="10"/>
  <c r="O68" i="10"/>
  <c r="N68" i="10"/>
  <c r="M68" i="10"/>
  <c r="L68" i="10"/>
  <c r="O67" i="10"/>
  <c r="N67" i="10"/>
  <c r="M67" i="10"/>
  <c r="L67" i="10"/>
  <c r="O65" i="10"/>
  <c r="N65" i="10"/>
  <c r="M65" i="10"/>
  <c r="L65" i="10"/>
  <c r="O112" i="11"/>
  <c r="N112" i="11"/>
  <c r="M112" i="11"/>
  <c r="L112" i="11"/>
  <c r="O111" i="11"/>
  <c r="N111" i="11"/>
  <c r="M111" i="11"/>
  <c r="L111" i="11"/>
  <c r="O110" i="11"/>
  <c r="N110" i="11"/>
  <c r="M110" i="11"/>
  <c r="L110" i="11"/>
  <c r="O108" i="11"/>
  <c r="N108" i="11"/>
  <c r="M108" i="11"/>
  <c r="L108" i="11"/>
  <c r="O107" i="11"/>
  <c r="N107" i="11"/>
  <c r="M107" i="11"/>
  <c r="L107" i="11"/>
  <c r="O106" i="11"/>
  <c r="N106" i="11"/>
  <c r="M106" i="11"/>
  <c r="L106" i="11"/>
  <c r="O105" i="11"/>
  <c r="N105" i="11"/>
  <c r="M105" i="11"/>
  <c r="L105" i="11"/>
  <c r="O103" i="11"/>
  <c r="N103" i="11"/>
  <c r="M103" i="11"/>
  <c r="L103" i="11"/>
  <c r="O102" i="11"/>
  <c r="N102" i="11"/>
  <c r="M102" i="11"/>
  <c r="L102" i="11"/>
  <c r="O101" i="11"/>
  <c r="N101" i="11"/>
  <c r="M101" i="11"/>
  <c r="L101" i="11"/>
  <c r="O100" i="11"/>
  <c r="N100" i="11"/>
  <c r="M100" i="11"/>
  <c r="L100" i="11"/>
  <c r="O99" i="11"/>
  <c r="N99" i="11"/>
  <c r="M99" i="11"/>
  <c r="L99" i="11"/>
  <c r="O98" i="11"/>
  <c r="N98" i="11"/>
  <c r="M98" i="11"/>
  <c r="L98" i="11"/>
  <c r="O97" i="11"/>
  <c r="N97" i="11"/>
  <c r="M97" i="11"/>
  <c r="L97" i="11"/>
  <c r="O95" i="11"/>
  <c r="N95" i="11"/>
  <c r="M95" i="11"/>
  <c r="L95" i="11"/>
  <c r="O94" i="11"/>
  <c r="N94" i="11"/>
  <c r="M94" i="11"/>
  <c r="L94" i="11"/>
  <c r="O93" i="11"/>
  <c r="N93" i="11"/>
  <c r="M93" i="11"/>
  <c r="L93" i="11"/>
  <c r="O92" i="11"/>
  <c r="N92" i="11"/>
  <c r="M92" i="11"/>
  <c r="L92" i="11"/>
  <c r="O91" i="11"/>
  <c r="N91" i="11"/>
  <c r="M91" i="11"/>
  <c r="L91" i="11"/>
  <c r="O90" i="11"/>
  <c r="N90" i="11"/>
  <c r="M90" i="11"/>
  <c r="L90" i="11"/>
  <c r="O89" i="11"/>
  <c r="N89" i="11"/>
  <c r="M89" i="11"/>
  <c r="L89" i="11"/>
  <c r="O87" i="11"/>
  <c r="N87" i="11"/>
  <c r="M87" i="11"/>
  <c r="L87" i="11"/>
  <c r="O86" i="11"/>
  <c r="N86" i="11"/>
  <c r="M86" i="11"/>
  <c r="L86" i="11"/>
  <c r="O85" i="11"/>
  <c r="N85" i="11"/>
  <c r="M85" i="11"/>
  <c r="L85" i="11"/>
  <c r="O83" i="11"/>
  <c r="N83" i="11"/>
  <c r="M83" i="11"/>
  <c r="L83" i="11"/>
  <c r="O82" i="11"/>
  <c r="N82" i="11"/>
  <c r="M82" i="11"/>
  <c r="L82" i="11"/>
  <c r="O81" i="11"/>
  <c r="N81" i="11"/>
  <c r="M81" i="11"/>
  <c r="L81" i="11"/>
  <c r="O80" i="11"/>
  <c r="N80" i="11"/>
  <c r="M80" i="11"/>
  <c r="L80" i="11"/>
  <c r="O79" i="11"/>
  <c r="N79" i="11"/>
  <c r="M79" i="11"/>
  <c r="L79" i="11"/>
  <c r="O78" i="11"/>
  <c r="N78" i="11"/>
  <c r="M78" i="11"/>
  <c r="L78" i="11"/>
  <c r="O77" i="11"/>
  <c r="N77" i="11"/>
  <c r="M77" i="11"/>
  <c r="L77" i="11"/>
  <c r="O75" i="11"/>
  <c r="N75" i="11"/>
  <c r="M75" i="11"/>
  <c r="L75" i="11"/>
  <c r="O74" i="11"/>
  <c r="N74" i="11"/>
  <c r="M74" i="11"/>
  <c r="L74" i="11"/>
  <c r="O73" i="11"/>
  <c r="N73" i="11"/>
  <c r="M73" i="11"/>
  <c r="L73" i="11"/>
  <c r="O72" i="11"/>
  <c r="N72" i="11"/>
  <c r="M72" i="11"/>
  <c r="L72" i="11"/>
  <c r="O71" i="11"/>
  <c r="N71" i="11"/>
  <c r="M71" i="11"/>
  <c r="L71" i="11"/>
  <c r="O70" i="11"/>
  <c r="N70" i="11"/>
  <c r="M70" i="11"/>
  <c r="L70" i="11"/>
  <c r="O69" i="11"/>
  <c r="N69" i="11"/>
  <c r="M69" i="11"/>
  <c r="L69" i="11"/>
  <c r="O68" i="11"/>
  <c r="N68" i="11"/>
  <c r="M68" i="11"/>
  <c r="L68" i="11"/>
  <c r="O67" i="11"/>
  <c r="N67" i="11"/>
  <c r="M67" i="11"/>
  <c r="L67" i="11"/>
  <c r="O65" i="11"/>
  <c r="N65" i="11"/>
  <c r="M65" i="11"/>
  <c r="L65" i="11"/>
  <c r="O112" i="12"/>
  <c r="N112" i="12"/>
  <c r="M112" i="12"/>
  <c r="L112" i="12"/>
  <c r="O111" i="12"/>
  <c r="N111" i="12"/>
  <c r="M111" i="12"/>
  <c r="L111" i="12"/>
  <c r="O110" i="12"/>
  <c r="N110" i="12"/>
  <c r="M110" i="12"/>
  <c r="L110" i="12"/>
  <c r="O108" i="12"/>
  <c r="N108" i="12"/>
  <c r="M108" i="12"/>
  <c r="L108" i="12"/>
  <c r="O107" i="12"/>
  <c r="N107" i="12"/>
  <c r="M107" i="12"/>
  <c r="L107" i="12"/>
  <c r="O106" i="12"/>
  <c r="N106" i="12"/>
  <c r="M106" i="12"/>
  <c r="L106" i="12"/>
  <c r="O105" i="12"/>
  <c r="N105" i="12"/>
  <c r="M105" i="12"/>
  <c r="L105" i="12"/>
  <c r="O103" i="12"/>
  <c r="N103" i="12"/>
  <c r="M103" i="12"/>
  <c r="L103" i="12"/>
  <c r="O102" i="12"/>
  <c r="N102" i="12"/>
  <c r="M102" i="12"/>
  <c r="L102" i="12"/>
  <c r="O101" i="12"/>
  <c r="N101" i="12"/>
  <c r="M101" i="12"/>
  <c r="L101" i="12"/>
  <c r="O100" i="12"/>
  <c r="N100" i="12"/>
  <c r="M100" i="12"/>
  <c r="L100" i="12"/>
  <c r="O99" i="12"/>
  <c r="N99" i="12"/>
  <c r="M99" i="12"/>
  <c r="L99" i="12"/>
  <c r="O98" i="12"/>
  <c r="N98" i="12"/>
  <c r="M98" i="12"/>
  <c r="L98" i="12"/>
  <c r="O97" i="12"/>
  <c r="N97" i="12"/>
  <c r="M97" i="12"/>
  <c r="L97" i="12"/>
  <c r="O95" i="12"/>
  <c r="N95" i="12"/>
  <c r="M95" i="12"/>
  <c r="L95" i="12"/>
  <c r="O94" i="12"/>
  <c r="N94" i="12"/>
  <c r="M94" i="12"/>
  <c r="L94" i="12"/>
  <c r="O93" i="12"/>
  <c r="N93" i="12"/>
  <c r="M93" i="12"/>
  <c r="L93" i="12"/>
  <c r="O92" i="12"/>
  <c r="N92" i="12"/>
  <c r="M92" i="12"/>
  <c r="L92" i="12"/>
  <c r="O91" i="12"/>
  <c r="N91" i="12"/>
  <c r="M91" i="12"/>
  <c r="L91" i="12"/>
  <c r="O90" i="12"/>
  <c r="N90" i="12"/>
  <c r="M90" i="12"/>
  <c r="L90" i="12"/>
  <c r="O89" i="12"/>
  <c r="N89" i="12"/>
  <c r="M89" i="12"/>
  <c r="L89" i="12"/>
  <c r="O87" i="12"/>
  <c r="N87" i="12"/>
  <c r="M87" i="12"/>
  <c r="L87" i="12"/>
  <c r="O86" i="12"/>
  <c r="N86" i="12"/>
  <c r="M86" i="12"/>
  <c r="L86" i="12"/>
  <c r="O85" i="12"/>
  <c r="N85" i="12"/>
  <c r="M85" i="12"/>
  <c r="L85" i="12"/>
  <c r="O83" i="12"/>
  <c r="N83" i="12"/>
  <c r="M83" i="12"/>
  <c r="L83" i="12"/>
  <c r="O82" i="12"/>
  <c r="N82" i="12"/>
  <c r="M82" i="12"/>
  <c r="L82" i="12"/>
  <c r="O81" i="12"/>
  <c r="N81" i="12"/>
  <c r="M81" i="12"/>
  <c r="L81" i="12"/>
  <c r="O80" i="12"/>
  <c r="N80" i="12"/>
  <c r="M80" i="12"/>
  <c r="L80" i="12"/>
  <c r="O79" i="12"/>
  <c r="N79" i="12"/>
  <c r="M79" i="12"/>
  <c r="L79" i="12"/>
  <c r="O78" i="12"/>
  <c r="N78" i="12"/>
  <c r="M78" i="12"/>
  <c r="L78" i="12"/>
  <c r="O77" i="12"/>
  <c r="N77" i="12"/>
  <c r="M77" i="12"/>
  <c r="L77" i="12"/>
  <c r="O75" i="12"/>
  <c r="N75" i="12"/>
  <c r="M75" i="12"/>
  <c r="L75" i="12"/>
  <c r="O74" i="12"/>
  <c r="N74" i="12"/>
  <c r="M74" i="12"/>
  <c r="L74" i="12"/>
  <c r="O73" i="12"/>
  <c r="N73" i="12"/>
  <c r="M73" i="12"/>
  <c r="L73" i="12"/>
  <c r="O72" i="12"/>
  <c r="N72" i="12"/>
  <c r="M72" i="12"/>
  <c r="L72" i="12"/>
  <c r="O71" i="12"/>
  <c r="N71" i="12"/>
  <c r="M71" i="12"/>
  <c r="L71" i="12"/>
  <c r="O70" i="12"/>
  <c r="N70" i="12"/>
  <c r="M70" i="12"/>
  <c r="L70" i="12"/>
  <c r="O69" i="12"/>
  <c r="N69" i="12"/>
  <c r="M69" i="12"/>
  <c r="L69" i="12"/>
  <c r="O68" i="12"/>
  <c r="N68" i="12"/>
  <c r="M68" i="12"/>
  <c r="L68" i="12"/>
  <c r="O67" i="12"/>
  <c r="N67" i="12"/>
  <c r="M67" i="12"/>
  <c r="L67" i="12"/>
  <c r="O65" i="12"/>
  <c r="N65" i="12"/>
  <c r="M65" i="12"/>
  <c r="L65" i="12"/>
  <c r="O112" i="13"/>
  <c r="N112" i="13"/>
  <c r="M112" i="13"/>
  <c r="L112" i="13"/>
  <c r="O111" i="13"/>
  <c r="N111" i="13"/>
  <c r="M111" i="13"/>
  <c r="L111" i="13"/>
  <c r="O110" i="13"/>
  <c r="N110" i="13"/>
  <c r="M110" i="13"/>
  <c r="L110" i="13"/>
  <c r="O108" i="13"/>
  <c r="N108" i="13"/>
  <c r="M108" i="13"/>
  <c r="L108" i="13"/>
  <c r="O107" i="13"/>
  <c r="N107" i="13"/>
  <c r="M107" i="13"/>
  <c r="L107" i="13"/>
  <c r="O106" i="13"/>
  <c r="N106" i="13"/>
  <c r="M106" i="13"/>
  <c r="L106" i="13"/>
  <c r="O105" i="13"/>
  <c r="N105" i="13"/>
  <c r="M105" i="13"/>
  <c r="L105" i="13"/>
  <c r="O103" i="13"/>
  <c r="N103" i="13"/>
  <c r="M103" i="13"/>
  <c r="L103" i="13"/>
  <c r="O102" i="13"/>
  <c r="N102" i="13"/>
  <c r="M102" i="13"/>
  <c r="L102" i="13"/>
  <c r="O101" i="13"/>
  <c r="N101" i="13"/>
  <c r="M101" i="13"/>
  <c r="L101" i="13"/>
  <c r="O100" i="13"/>
  <c r="N100" i="13"/>
  <c r="M100" i="13"/>
  <c r="L100" i="13"/>
  <c r="O99" i="13"/>
  <c r="N99" i="13"/>
  <c r="M99" i="13"/>
  <c r="L99" i="13"/>
  <c r="O98" i="13"/>
  <c r="N98" i="13"/>
  <c r="M98" i="13"/>
  <c r="L98" i="13"/>
  <c r="O97" i="13"/>
  <c r="N97" i="13"/>
  <c r="M97" i="13"/>
  <c r="L97" i="13"/>
  <c r="O95" i="13"/>
  <c r="N95" i="13"/>
  <c r="M95" i="13"/>
  <c r="L95" i="13"/>
  <c r="O94" i="13"/>
  <c r="N94" i="13"/>
  <c r="M94" i="13"/>
  <c r="L94" i="13"/>
  <c r="O93" i="13"/>
  <c r="N93" i="13"/>
  <c r="M93" i="13"/>
  <c r="L93" i="13"/>
  <c r="O92" i="13"/>
  <c r="N92" i="13"/>
  <c r="M92" i="13"/>
  <c r="L92" i="13"/>
  <c r="O91" i="13"/>
  <c r="N91" i="13"/>
  <c r="M91" i="13"/>
  <c r="L91" i="13"/>
  <c r="O90" i="13"/>
  <c r="N90" i="13"/>
  <c r="M90" i="13"/>
  <c r="L90" i="13"/>
  <c r="O89" i="13"/>
  <c r="N89" i="13"/>
  <c r="M89" i="13"/>
  <c r="L89" i="13"/>
  <c r="O87" i="13"/>
  <c r="N87" i="13"/>
  <c r="M87" i="13"/>
  <c r="L87" i="13"/>
  <c r="O86" i="13"/>
  <c r="N86" i="13"/>
  <c r="M86" i="13"/>
  <c r="L86" i="13"/>
  <c r="O85" i="13"/>
  <c r="N85" i="13"/>
  <c r="M85" i="13"/>
  <c r="L85" i="13"/>
  <c r="O83" i="13"/>
  <c r="N83" i="13"/>
  <c r="M83" i="13"/>
  <c r="L83" i="13"/>
  <c r="O82" i="13"/>
  <c r="N82" i="13"/>
  <c r="M82" i="13"/>
  <c r="L82" i="13"/>
  <c r="O81" i="13"/>
  <c r="N81" i="13"/>
  <c r="M81" i="13"/>
  <c r="L81" i="13"/>
  <c r="O80" i="13"/>
  <c r="N80" i="13"/>
  <c r="M80" i="13"/>
  <c r="L80" i="13"/>
  <c r="O79" i="13"/>
  <c r="N79" i="13"/>
  <c r="M79" i="13"/>
  <c r="L79" i="13"/>
  <c r="O78" i="13"/>
  <c r="N78" i="13"/>
  <c r="M78" i="13"/>
  <c r="L78" i="13"/>
  <c r="O77" i="13"/>
  <c r="N77" i="13"/>
  <c r="M77" i="13"/>
  <c r="L77" i="13"/>
  <c r="O75" i="13"/>
  <c r="N75" i="13"/>
  <c r="M75" i="13"/>
  <c r="L75" i="13"/>
  <c r="O74" i="13"/>
  <c r="N74" i="13"/>
  <c r="M74" i="13"/>
  <c r="L74" i="13"/>
  <c r="O73" i="13"/>
  <c r="N73" i="13"/>
  <c r="M73" i="13"/>
  <c r="L73" i="13"/>
  <c r="O72" i="13"/>
  <c r="N72" i="13"/>
  <c r="M72" i="13"/>
  <c r="L72" i="13"/>
  <c r="O71" i="13"/>
  <c r="N71" i="13"/>
  <c r="M71" i="13"/>
  <c r="L71" i="13"/>
  <c r="O70" i="13"/>
  <c r="N70" i="13"/>
  <c r="M70" i="13"/>
  <c r="L70" i="13"/>
  <c r="O69" i="13"/>
  <c r="N69" i="13"/>
  <c r="M69" i="13"/>
  <c r="L69" i="13"/>
  <c r="O68" i="13"/>
  <c r="N68" i="13"/>
  <c r="M68" i="13"/>
  <c r="L68" i="13"/>
  <c r="O67" i="13"/>
  <c r="N67" i="13"/>
  <c r="M67" i="13"/>
  <c r="L67" i="13"/>
  <c r="O65" i="13"/>
  <c r="N65" i="13"/>
  <c r="M65" i="13"/>
  <c r="L65" i="13"/>
  <c r="O112" i="14"/>
  <c r="N112" i="14"/>
  <c r="M112" i="14"/>
  <c r="L112" i="14"/>
  <c r="O111" i="14"/>
  <c r="N111" i="14"/>
  <c r="M111" i="14"/>
  <c r="L111" i="14"/>
  <c r="O110" i="14"/>
  <c r="N110" i="14"/>
  <c r="M110" i="14"/>
  <c r="L110" i="14"/>
  <c r="O108" i="14"/>
  <c r="N108" i="14"/>
  <c r="M108" i="14"/>
  <c r="L108" i="14"/>
  <c r="O107" i="14"/>
  <c r="N107" i="14"/>
  <c r="M107" i="14"/>
  <c r="L107" i="14"/>
  <c r="O106" i="14"/>
  <c r="N106" i="14"/>
  <c r="M106" i="14"/>
  <c r="L106" i="14"/>
  <c r="O105" i="14"/>
  <c r="N105" i="14"/>
  <c r="M105" i="14"/>
  <c r="L105" i="14"/>
  <c r="O103" i="14"/>
  <c r="N103" i="14"/>
  <c r="M103" i="14"/>
  <c r="L103" i="14"/>
  <c r="O102" i="14"/>
  <c r="N102" i="14"/>
  <c r="M102" i="14"/>
  <c r="L102" i="14"/>
  <c r="O101" i="14"/>
  <c r="N101" i="14"/>
  <c r="M101" i="14"/>
  <c r="L101" i="14"/>
  <c r="O100" i="14"/>
  <c r="N100" i="14"/>
  <c r="M100" i="14"/>
  <c r="L100" i="14"/>
  <c r="O99" i="14"/>
  <c r="N99" i="14"/>
  <c r="M99" i="14"/>
  <c r="L99" i="14"/>
  <c r="O98" i="14"/>
  <c r="N98" i="14"/>
  <c r="M98" i="14"/>
  <c r="L98" i="14"/>
  <c r="O97" i="14"/>
  <c r="N97" i="14"/>
  <c r="M97" i="14"/>
  <c r="L97" i="14"/>
  <c r="O95" i="14"/>
  <c r="N95" i="14"/>
  <c r="M95" i="14"/>
  <c r="L95" i="14"/>
  <c r="O94" i="14"/>
  <c r="N94" i="14"/>
  <c r="M94" i="14"/>
  <c r="L94" i="14"/>
  <c r="O93" i="14"/>
  <c r="N93" i="14"/>
  <c r="M93" i="14"/>
  <c r="L93" i="14"/>
  <c r="O92" i="14"/>
  <c r="N92" i="14"/>
  <c r="M92" i="14"/>
  <c r="L92" i="14"/>
  <c r="O91" i="14"/>
  <c r="N91" i="14"/>
  <c r="M91" i="14"/>
  <c r="L91" i="14"/>
  <c r="O90" i="14"/>
  <c r="N90" i="14"/>
  <c r="M90" i="14"/>
  <c r="L90" i="14"/>
  <c r="O89" i="14"/>
  <c r="N89" i="14"/>
  <c r="M89" i="14"/>
  <c r="L89" i="14"/>
  <c r="O87" i="14"/>
  <c r="N87" i="14"/>
  <c r="M87" i="14"/>
  <c r="L87" i="14"/>
  <c r="O86" i="14"/>
  <c r="N86" i="14"/>
  <c r="M86" i="14"/>
  <c r="L86" i="14"/>
  <c r="O85" i="14"/>
  <c r="N85" i="14"/>
  <c r="M85" i="14"/>
  <c r="L85" i="14"/>
  <c r="O83" i="14"/>
  <c r="N83" i="14"/>
  <c r="M83" i="14"/>
  <c r="L83" i="14"/>
  <c r="O82" i="14"/>
  <c r="N82" i="14"/>
  <c r="M82" i="14"/>
  <c r="L82" i="14"/>
  <c r="O81" i="14"/>
  <c r="N81" i="14"/>
  <c r="M81" i="14"/>
  <c r="L81" i="14"/>
  <c r="O80" i="14"/>
  <c r="N80" i="14"/>
  <c r="M80" i="14"/>
  <c r="L80" i="14"/>
  <c r="O79" i="14"/>
  <c r="N79" i="14"/>
  <c r="M79" i="14"/>
  <c r="L79" i="14"/>
  <c r="O78" i="14"/>
  <c r="N78" i="14"/>
  <c r="M78" i="14"/>
  <c r="L78" i="14"/>
  <c r="O77" i="14"/>
  <c r="N77" i="14"/>
  <c r="M77" i="14"/>
  <c r="L77" i="14"/>
  <c r="O75" i="14"/>
  <c r="N75" i="14"/>
  <c r="M75" i="14"/>
  <c r="L75" i="14"/>
  <c r="O74" i="14"/>
  <c r="N74" i="14"/>
  <c r="M74" i="14"/>
  <c r="L74" i="14"/>
  <c r="O73" i="14"/>
  <c r="N73" i="14"/>
  <c r="M73" i="14"/>
  <c r="L73" i="14"/>
  <c r="O72" i="14"/>
  <c r="N72" i="14"/>
  <c r="M72" i="14"/>
  <c r="L72" i="14"/>
  <c r="O71" i="14"/>
  <c r="N71" i="14"/>
  <c r="M71" i="14"/>
  <c r="L71" i="14"/>
  <c r="O70" i="14"/>
  <c r="N70" i="14"/>
  <c r="M70" i="14"/>
  <c r="L70" i="14"/>
  <c r="O69" i="14"/>
  <c r="N69" i="14"/>
  <c r="M69" i="14"/>
  <c r="L69" i="14"/>
  <c r="O68" i="14"/>
  <c r="N68" i="14"/>
  <c r="M68" i="14"/>
  <c r="L68" i="14"/>
  <c r="O67" i="14"/>
  <c r="N67" i="14"/>
  <c r="M67" i="14"/>
  <c r="L67" i="14"/>
  <c r="O65" i="14"/>
  <c r="N65" i="14"/>
  <c r="M65" i="14"/>
  <c r="L65" i="14"/>
  <c r="O112" i="15"/>
  <c r="N112" i="15"/>
  <c r="M112" i="15"/>
  <c r="L112" i="15"/>
  <c r="O111" i="15"/>
  <c r="N111" i="15"/>
  <c r="M111" i="15"/>
  <c r="L111" i="15"/>
  <c r="O110" i="15"/>
  <c r="N110" i="15"/>
  <c r="M110" i="15"/>
  <c r="L110" i="15"/>
  <c r="O108" i="15"/>
  <c r="N108" i="15"/>
  <c r="M108" i="15"/>
  <c r="L108" i="15"/>
  <c r="O107" i="15"/>
  <c r="N107" i="15"/>
  <c r="M107" i="15"/>
  <c r="L107" i="15"/>
  <c r="O106" i="15"/>
  <c r="N106" i="15"/>
  <c r="M106" i="15"/>
  <c r="L106" i="15"/>
  <c r="O105" i="15"/>
  <c r="N105" i="15"/>
  <c r="M105" i="15"/>
  <c r="L105" i="15"/>
  <c r="O103" i="15"/>
  <c r="N103" i="15"/>
  <c r="M103" i="15"/>
  <c r="L103" i="15"/>
  <c r="O102" i="15"/>
  <c r="N102" i="15"/>
  <c r="M102" i="15"/>
  <c r="L102" i="15"/>
  <c r="O101" i="15"/>
  <c r="N101" i="15"/>
  <c r="M101" i="15"/>
  <c r="L101" i="15"/>
  <c r="O100" i="15"/>
  <c r="N100" i="15"/>
  <c r="M100" i="15"/>
  <c r="L100" i="15"/>
  <c r="O99" i="15"/>
  <c r="N99" i="15"/>
  <c r="M99" i="15"/>
  <c r="L99" i="15"/>
  <c r="O98" i="15"/>
  <c r="N98" i="15"/>
  <c r="M98" i="15"/>
  <c r="L98" i="15"/>
  <c r="O97" i="15"/>
  <c r="N97" i="15"/>
  <c r="M97" i="15"/>
  <c r="L97" i="15"/>
  <c r="O95" i="15"/>
  <c r="N95" i="15"/>
  <c r="M95" i="15"/>
  <c r="L95" i="15"/>
  <c r="O94" i="15"/>
  <c r="N94" i="15"/>
  <c r="M94" i="15"/>
  <c r="L94" i="15"/>
  <c r="O93" i="15"/>
  <c r="N93" i="15"/>
  <c r="M93" i="15"/>
  <c r="L93" i="15"/>
  <c r="O92" i="15"/>
  <c r="N92" i="15"/>
  <c r="M92" i="15"/>
  <c r="L92" i="15"/>
  <c r="O91" i="15"/>
  <c r="N91" i="15"/>
  <c r="M91" i="15"/>
  <c r="L91" i="15"/>
  <c r="O90" i="15"/>
  <c r="N90" i="15"/>
  <c r="M90" i="15"/>
  <c r="L90" i="15"/>
  <c r="O89" i="15"/>
  <c r="N89" i="15"/>
  <c r="M89" i="15"/>
  <c r="L89" i="15"/>
  <c r="O87" i="15"/>
  <c r="N87" i="15"/>
  <c r="M87" i="15"/>
  <c r="L87" i="15"/>
  <c r="O86" i="15"/>
  <c r="N86" i="15"/>
  <c r="M86" i="15"/>
  <c r="L86" i="15"/>
  <c r="O85" i="15"/>
  <c r="N85" i="15"/>
  <c r="M85" i="15"/>
  <c r="L85" i="15"/>
  <c r="O83" i="15"/>
  <c r="N83" i="15"/>
  <c r="M83" i="15"/>
  <c r="L83" i="15"/>
  <c r="O82" i="15"/>
  <c r="N82" i="15"/>
  <c r="M82" i="15"/>
  <c r="L82" i="15"/>
  <c r="O81" i="15"/>
  <c r="N81" i="15"/>
  <c r="M81" i="15"/>
  <c r="L81" i="15"/>
  <c r="O80" i="15"/>
  <c r="N80" i="15"/>
  <c r="M80" i="15"/>
  <c r="L80" i="15"/>
  <c r="O79" i="15"/>
  <c r="N79" i="15"/>
  <c r="M79" i="15"/>
  <c r="L79" i="15"/>
  <c r="O78" i="15"/>
  <c r="N78" i="15"/>
  <c r="M78" i="15"/>
  <c r="L78" i="15"/>
  <c r="O77" i="15"/>
  <c r="N77" i="15"/>
  <c r="M77" i="15"/>
  <c r="L77" i="15"/>
  <c r="O75" i="15"/>
  <c r="N75" i="15"/>
  <c r="M75" i="15"/>
  <c r="L75" i="15"/>
  <c r="O74" i="15"/>
  <c r="N74" i="15"/>
  <c r="M74" i="15"/>
  <c r="L74" i="15"/>
  <c r="O73" i="15"/>
  <c r="N73" i="15"/>
  <c r="M73" i="15"/>
  <c r="L73" i="15"/>
  <c r="O72" i="15"/>
  <c r="N72" i="15"/>
  <c r="M72" i="15"/>
  <c r="L72" i="15"/>
  <c r="O71" i="15"/>
  <c r="N71" i="15"/>
  <c r="M71" i="15"/>
  <c r="L71" i="15"/>
  <c r="O70" i="15"/>
  <c r="N70" i="15"/>
  <c r="M70" i="15"/>
  <c r="L70" i="15"/>
  <c r="O69" i="15"/>
  <c r="N69" i="15"/>
  <c r="M69" i="15"/>
  <c r="L69" i="15"/>
  <c r="O68" i="15"/>
  <c r="N68" i="15"/>
  <c r="M68" i="15"/>
  <c r="L68" i="15"/>
  <c r="O67" i="15"/>
  <c r="N67" i="15"/>
  <c r="M67" i="15"/>
  <c r="L67" i="15"/>
  <c r="O65" i="15"/>
  <c r="N65" i="15"/>
  <c r="M65" i="15"/>
  <c r="L65" i="15"/>
  <c r="O112" i="16"/>
  <c r="N112" i="16"/>
  <c r="M112" i="16"/>
  <c r="L112" i="16"/>
  <c r="O111" i="16"/>
  <c r="N111" i="16"/>
  <c r="M111" i="16"/>
  <c r="L111" i="16"/>
  <c r="O110" i="16"/>
  <c r="N110" i="16"/>
  <c r="M110" i="16"/>
  <c r="L110" i="16"/>
  <c r="O108" i="16"/>
  <c r="N108" i="16"/>
  <c r="M108" i="16"/>
  <c r="L108" i="16"/>
  <c r="O107" i="16"/>
  <c r="N107" i="16"/>
  <c r="M107" i="16"/>
  <c r="L107" i="16"/>
  <c r="O106" i="16"/>
  <c r="N106" i="16"/>
  <c r="M106" i="16"/>
  <c r="L106" i="16"/>
  <c r="O105" i="16"/>
  <c r="N105" i="16"/>
  <c r="M105" i="16"/>
  <c r="L105" i="16"/>
  <c r="O103" i="16"/>
  <c r="N103" i="16"/>
  <c r="M103" i="16"/>
  <c r="L103" i="16"/>
  <c r="O102" i="16"/>
  <c r="N102" i="16"/>
  <c r="M102" i="16"/>
  <c r="L102" i="16"/>
  <c r="O101" i="16"/>
  <c r="N101" i="16"/>
  <c r="M101" i="16"/>
  <c r="L101" i="16"/>
  <c r="O100" i="16"/>
  <c r="N100" i="16"/>
  <c r="M100" i="16"/>
  <c r="L100" i="16"/>
  <c r="O99" i="16"/>
  <c r="N99" i="16"/>
  <c r="M99" i="16"/>
  <c r="L99" i="16"/>
  <c r="O98" i="16"/>
  <c r="N98" i="16"/>
  <c r="M98" i="16"/>
  <c r="L98" i="16"/>
  <c r="O97" i="16"/>
  <c r="N97" i="16"/>
  <c r="M97" i="16"/>
  <c r="L97" i="16"/>
  <c r="O95" i="16"/>
  <c r="N95" i="16"/>
  <c r="M95" i="16"/>
  <c r="L95" i="16"/>
  <c r="O94" i="16"/>
  <c r="N94" i="16"/>
  <c r="M94" i="16"/>
  <c r="L94" i="16"/>
  <c r="O93" i="16"/>
  <c r="N93" i="16"/>
  <c r="M93" i="16"/>
  <c r="L93" i="16"/>
  <c r="O92" i="16"/>
  <c r="N92" i="16"/>
  <c r="M92" i="16"/>
  <c r="L92" i="16"/>
  <c r="O91" i="16"/>
  <c r="N91" i="16"/>
  <c r="M91" i="16"/>
  <c r="L91" i="16"/>
  <c r="O90" i="16"/>
  <c r="N90" i="16"/>
  <c r="M90" i="16"/>
  <c r="L90" i="16"/>
  <c r="O89" i="16"/>
  <c r="N89" i="16"/>
  <c r="M89" i="16"/>
  <c r="L89" i="16"/>
  <c r="O87" i="16"/>
  <c r="N87" i="16"/>
  <c r="M87" i="16"/>
  <c r="L87" i="16"/>
  <c r="O86" i="16"/>
  <c r="N86" i="16"/>
  <c r="M86" i="16"/>
  <c r="L86" i="16"/>
  <c r="O85" i="16"/>
  <c r="N85" i="16"/>
  <c r="M85" i="16"/>
  <c r="L85" i="16"/>
  <c r="O83" i="16"/>
  <c r="N83" i="16"/>
  <c r="M83" i="16"/>
  <c r="L83" i="16"/>
  <c r="O82" i="16"/>
  <c r="N82" i="16"/>
  <c r="M82" i="16"/>
  <c r="L82" i="16"/>
  <c r="O81" i="16"/>
  <c r="N81" i="16"/>
  <c r="M81" i="16"/>
  <c r="L81" i="16"/>
  <c r="O80" i="16"/>
  <c r="N80" i="16"/>
  <c r="M80" i="16"/>
  <c r="L80" i="16"/>
  <c r="O79" i="16"/>
  <c r="N79" i="16"/>
  <c r="M79" i="16"/>
  <c r="L79" i="16"/>
  <c r="O78" i="16"/>
  <c r="N78" i="16"/>
  <c r="M78" i="16"/>
  <c r="L78" i="16"/>
  <c r="O77" i="16"/>
  <c r="N77" i="16"/>
  <c r="M77" i="16"/>
  <c r="L77" i="16"/>
  <c r="O75" i="16"/>
  <c r="N75" i="16"/>
  <c r="M75" i="16"/>
  <c r="L75" i="16"/>
  <c r="O74" i="16"/>
  <c r="N74" i="16"/>
  <c r="M74" i="16"/>
  <c r="L74" i="16"/>
  <c r="O73" i="16"/>
  <c r="N73" i="16"/>
  <c r="M73" i="16"/>
  <c r="L73" i="16"/>
  <c r="O72" i="16"/>
  <c r="N72" i="16"/>
  <c r="M72" i="16"/>
  <c r="L72" i="16"/>
  <c r="O71" i="16"/>
  <c r="N71" i="16"/>
  <c r="M71" i="16"/>
  <c r="L71" i="16"/>
  <c r="O70" i="16"/>
  <c r="N70" i="16"/>
  <c r="M70" i="16"/>
  <c r="L70" i="16"/>
  <c r="O69" i="16"/>
  <c r="N69" i="16"/>
  <c r="M69" i="16"/>
  <c r="L69" i="16"/>
  <c r="O68" i="16"/>
  <c r="N68" i="16"/>
  <c r="M68" i="16"/>
  <c r="L68" i="16"/>
  <c r="O67" i="16"/>
  <c r="N67" i="16"/>
  <c r="M67" i="16"/>
  <c r="L67" i="16"/>
  <c r="O65" i="16"/>
  <c r="N65" i="16"/>
  <c r="M65" i="16"/>
  <c r="L65" i="16"/>
  <c r="O112" i="17"/>
  <c r="N112" i="17"/>
  <c r="M112" i="17"/>
  <c r="L112" i="17"/>
  <c r="O111" i="17"/>
  <c r="N111" i="17"/>
  <c r="M111" i="17"/>
  <c r="L111" i="17"/>
  <c r="O110" i="17"/>
  <c r="N110" i="17"/>
  <c r="M110" i="17"/>
  <c r="L110" i="17"/>
  <c r="O108" i="17"/>
  <c r="N108" i="17"/>
  <c r="M108" i="17"/>
  <c r="L108" i="17"/>
  <c r="O107" i="17"/>
  <c r="N107" i="17"/>
  <c r="M107" i="17"/>
  <c r="L107" i="17"/>
  <c r="O106" i="17"/>
  <c r="N106" i="17"/>
  <c r="M106" i="17"/>
  <c r="L106" i="17"/>
  <c r="O105" i="17"/>
  <c r="N105" i="17"/>
  <c r="M105" i="17"/>
  <c r="L105" i="17"/>
  <c r="O103" i="17"/>
  <c r="N103" i="17"/>
  <c r="M103" i="17"/>
  <c r="L103" i="17"/>
  <c r="O102" i="17"/>
  <c r="N102" i="17"/>
  <c r="M102" i="17"/>
  <c r="L102" i="17"/>
  <c r="O101" i="17"/>
  <c r="N101" i="17"/>
  <c r="M101" i="17"/>
  <c r="L101" i="17"/>
  <c r="O100" i="17"/>
  <c r="N100" i="17"/>
  <c r="M100" i="17"/>
  <c r="L100" i="17"/>
  <c r="O99" i="17"/>
  <c r="N99" i="17"/>
  <c r="M99" i="17"/>
  <c r="L99" i="17"/>
  <c r="O98" i="17"/>
  <c r="N98" i="17"/>
  <c r="M98" i="17"/>
  <c r="L98" i="17"/>
  <c r="O97" i="17"/>
  <c r="N97" i="17"/>
  <c r="M97" i="17"/>
  <c r="L97" i="17"/>
  <c r="O95" i="17"/>
  <c r="N95" i="17"/>
  <c r="M95" i="17"/>
  <c r="L95" i="17"/>
  <c r="O94" i="17"/>
  <c r="N94" i="17"/>
  <c r="M94" i="17"/>
  <c r="L94" i="17"/>
  <c r="O93" i="17"/>
  <c r="N93" i="17"/>
  <c r="M93" i="17"/>
  <c r="L93" i="17"/>
  <c r="O92" i="17"/>
  <c r="N92" i="17"/>
  <c r="M92" i="17"/>
  <c r="L92" i="17"/>
  <c r="O91" i="17"/>
  <c r="N91" i="17"/>
  <c r="M91" i="17"/>
  <c r="L91" i="17"/>
  <c r="O90" i="17"/>
  <c r="N90" i="17"/>
  <c r="M90" i="17"/>
  <c r="L90" i="17"/>
  <c r="O89" i="17"/>
  <c r="N89" i="17"/>
  <c r="M89" i="17"/>
  <c r="L89" i="17"/>
  <c r="O87" i="17"/>
  <c r="N87" i="17"/>
  <c r="M87" i="17"/>
  <c r="L87" i="17"/>
  <c r="O86" i="17"/>
  <c r="N86" i="17"/>
  <c r="M86" i="17"/>
  <c r="L86" i="17"/>
  <c r="O85" i="17"/>
  <c r="N85" i="17"/>
  <c r="M85" i="17"/>
  <c r="L85" i="17"/>
  <c r="O83" i="17"/>
  <c r="N83" i="17"/>
  <c r="M83" i="17"/>
  <c r="L83" i="17"/>
  <c r="O82" i="17"/>
  <c r="N82" i="17"/>
  <c r="M82" i="17"/>
  <c r="L82" i="17"/>
  <c r="O81" i="17"/>
  <c r="N81" i="17"/>
  <c r="M81" i="17"/>
  <c r="L81" i="17"/>
  <c r="O80" i="17"/>
  <c r="N80" i="17"/>
  <c r="M80" i="17"/>
  <c r="L80" i="17"/>
  <c r="O79" i="17"/>
  <c r="N79" i="17"/>
  <c r="M79" i="17"/>
  <c r="L79" i="17"/>
  <c r="O78" i="17"/>
  <c r="N78" i="17"/>
  <c r="M78" i="17"/>
  <c r="L78" i="17"/>
  <c r="O77" i="17"/>
  <c r="N77" i="17"/>
  <c r="M77" i="17"/>
  <c r="L77" i="17"/>
  <c r="O75" i="17"/>
  <c r="N75" i="17"/>
  <c r="M75" i="17"/>
  <c r="L75" i="17"/>
  <c r="O74" i="17"/>
  <c r="N74" i="17"/>
  <c r="M74" i="17"/>
  <c r="L74" i="17"/>
  <c r="O73" i="17"/>
  <c r="N73" i="17"/>
  <c r="M73" i="17"/>
  <c r="L73" i="17"/>
  <c r="O72" i="17"/>
  <c r="N72" i="17"/>
  <c r="M72" i="17"/>
  <c r="L72" i="17"/>
  <c r="O71" i="17"/>
  <c r="N71" i="17"/>
  <c r="M71" i="17"/>
  <c r="L71" i="17"/>
  <c r="O70" i="17"/>
  <c r="N70" i="17"/>
  <c r="M70" i="17"/>
  <c r="L70" i="17"/>
  <c r="O69" i="17"/>
  <c r="N69" i="17"/>
  <c r="M69" i="17"/>
  <c r="L69" i="17"/>
  <c r="O68" i="17"/>
  <c r="N68" i="17"/>
  <c r="M68" i="17"/>
  <c r="L68" i="17"/>
  <c r="O67" i="17"/>
  <c r="N67" i="17"/>
  <c r="M67" i="17"/>
  <c r="L67" i="17"/>
  <c r="O65" i="17"/>
  <c r="N65" i="17"/>
  <c r="M65" i="17"/>
  <c r="L65" i="17"/>
  <c r="O112" i="18"/>
  <c r="N112" i="18"/>
  <c r="M112" i="18"/>
  <c r="L112" i="18"/>
  <c r="O111" i="18"/>
  <c r="N111" i="18"/>
  <c r="M111" i="18"/>
  <c r="L111" i="18"/>
  <c r="O110" i="18"/>
  <c r="N110" i="18"/>
  <c r="M110" i="18"/>
  <c r="L110" i="18"/>
  <c r="O108" i="18"/>
  <c r="N108" i="18"/>
  <c r="M108" i="18"/>
  <c r="L108" i="18"/>
  <c r="O107" i="18"/>
  <c r="N107" i="18"/>
  <c r="M107" i="18"/>
  <c r="L107" i="18"/>
  <c r="O106" i="18"/>
  <c r="N106" i="18"/>
  <c r="M106" i="18"/>
  <c r="L106" i="18"/>
  <c r="O105" i="18"/>
  <c r="N105" i="18"/>
  <c r="M105" i="18"/>
  <c r="L105" i="18"/>
  <c r="O103" i="18"/>
  <c r="N103" i="18"/>
  <c r="M103" i="18"/>
  <c r="L103" i="18"/>
  <c r="O102" i="18"/>
  <c r="N102" i="18"/>
  <c r="M102" i="18"/>
  <c r="L102" i="18"/>
  <c r="O101" i="18"/>
  <c r="N101" i="18"/>
  <c r="M101" i="18"/>
  <c r="L101" i="18"/>
  <c r="O100" i="18"/>
  <c r="N100" i="18"/>
  <c r="M100" i="18"/>
  <c r="L100" i="18"/>
  <c r="O99" i="18"/>
  <c r="N99" i="18"/>
  <c r="M99" i="18"/>
  <c r="L99" i="18"/>
  <c r="O98" i="18"/>
  <c r="N98" i="18"/>
  <c r="M98" i="18"/>
  <c r="L98" i="18"/>
  <c r="O97" i="18"/>
  <c r="N97" i="18"/>
  <c r="M97" i="18"/>
  <c r="L97" i="18"/>
  <c r="O95" i="18"/>
  <c r="N95" i="18"/>
  <c r="M95" i="18"/>
  <c r="L95" i="18"/>
  <c r="O94" i="18"/>
  <c r="N94" i="18"/>
  <c r="M94" i="18"/>
  <c r="L94" i="18"/>
  <c r="O93" i="18"/>
  <c r="N93" i="18"/>
  <c r="M93" i="18"/>
  <c r="L93" i="18"/>
  <c r="O92" i="18"/>
  <c r="N92" i="18"/>
  <c r="M92" i="18"/>
  <c r="L92" i="18"/>
  <c r="O91" i="18"/>
  <c r="N91" i="18"/>
  <c r="M91" i="18"/>
  <c r="L91" i="18"/>
  <c r="O90" i="18"/>
  <c r="N90" i="18"/>
  <c r="M90" i="18"/>
  <c r="L90" i="18"/>
  <c r="O89" i="18"/>
  <c r="N89" i="18"/>
  <c r="M89" i="18"/>
  <c r="L89" i="18"/>
  <c r="O87" i="18"/>
  <c r="N87" i="18"/>
  <c r="M87" i="18"/>
  <c r="L87" i="18"/>
  <c r="O86" i="18"/>
  <c r="N86" i="18"/>
  <c r="M86" i="18"/>
  <c r="L86" i="18"/>
  <c r="O85" i="18"/>
  <c r="N85" i="18"/>
  <c r="M85" i="18"/>
  <c r="L85" i="18"/>
  <c r="O83" i="18"/>
  <c r="N83" i="18"/>
  <c r="M83" i="18"/>
  <c r="L83" i="18"/>
  <c r="O82" i="18"/>
  <c r="N82" i="18"/>
  <c r="M82" i="18"/>
  <c r="L82" i="18"/>
  <c r="O81" i="18"/>
  <c r="N81" i="18"/>
  <c r="M81" i="18"/>
  <c r="L81" i="18"/>
  <c r="O80" i="18"/>
  <c r="N80" i="18"/>
  <c r="M80" i="18"/>
  <c r="L80" i="18"/>
  <c r="O79" i="18"/>
  <c r="N79" i="18"/>
  <c r="M79" i="18"/>
  <c r="L79" i="18"/>
  <c r="O78" i="18"/>
  <c r="N78" i="18"/>
  <c r="M78" i="18"/>
  <c r="L78" i="18"/>
  <c r="O77" i="18"/>
  <c r="N77" i="18"/>
  <c r="M77" i="18"/>
  <c r="L77" i="18"/>
  <c r="O75" i="18"/>
  <c r="N75" i="18"/>
  <c r="M75" i="18"/>
  <c r="L75" i="18"/>
  <c r="O74" i="18"/>
  <c r="N74" i="18"/>
  <c r="M74" i="18"/>
  <c r="L74" i="18"/>
  <c r="O73" i="18"/>
  <c r="N73" i="18"/>
  <c r="M73" i="18"/>
  <c r="L73" i="18"/>
  <c r="O72" i="18"/>
  <c r="N72" i="18"/>
  <c r="M72" i="18"/>
  <c r="L72" i="18"/>
  <c r="O71" i="18"/>
  <c r="N71" i="18"/>
  <c r="M71" i="18"/>
  <c r="L71" i="18"/>
  <c r="O70" i="18"/>
  <c r="N70" i="18"/>
  <c r="M70" i="18"/>
  <c r="L70" i="18"/>
  <c r="O69" i="18"/>
  <c r="N69" i="18"/>
  <c r="M69" i="18"/>
  <c r="L69" i="18"/>
  <c r="O68" i="18"/>
  <c r="N68" i="18"/>
  <c r="M68" i="18"/>
  <c r="L68" i="18"/>
  <c r="O67" i="18"/>
  <c r="N67" i="18"/>
  <c r="M67" i="18"/>
  <c r="L67" i="18"/>
  <c r="O65" i="18"/>
  <c r="N65" i="18"/>
  <c r="M65" i="18"/>
  <c r="L65" i="18"/>
  <c r="O112" i="19"/>
  <c r="N112" i="19"/>
  <c r="M112" i="19"/>
  <c r="L112" i="19"/>
  <c r="O111" i="19"/>
  <c r="N111" i="19"/>
  <c r="M111" i="19"/>
  <c r="L111" i="19"/>
  <c r="O110" i="19"/>
  <c r="N110" i="19"/>
  <c r="M110" i="19"/>
  <c r="L110" i="19"/>
  <c r="O108" i="19"/>
  <c r="N108" i="19"/>
  <c r="M108" i="19"/>
  <c r="L108" i="19"/>
  <c r="O107" i="19"/>
  <c r="N107" i="19"/>
  <c r="M107" i="19"/>
  <c r="L107" i="19"/>
  <c r="O106" i="19"/>
  <c r="N106" i="19"/>
  <c r="M106" i="19"/>
  <c r="L106" i="19"/>
  <c r="O105" i="19"/>
  <c r="N105" i="19"/>
  <c r="M105" i="19"/>
  <c r="L105" i="19"/>
  <c r="O103" i="19"/>
  <c r="N103" i="19"/>
  <c r="M103" i="19"/>
  <c r="L103" i="19"/>
  <c r="O102" i="19"/>
  <c r="N102" i="19"/>
  <c r="M102" i="19"/>
  <c r="L102" i="19"/>
  <c r="O101" i="19"/>
  <c r="N101" i="19"/>
  <c r="M101" i="19"/>
  <c r="L101" i="19"/>
  <c r="O100" i="19"/>
  <c r="N100" i="19"/>
  <c r="M100" i="19"/>
  <c r="L100" i="19"/>
  <c r="O99" i="19"/>
  <c r="N99" i="19"/>
  <c r="M99" i="19"/>
  <c r="L99" i="19"/>
  <c r="O98" i="19"/>
  <c r="N98" i="19"/>
  <c r="M98" i="19"/>
  <c r="L98" i="19"/>
  <c r="O97" i="19"/>
  <c r="N97" i="19"/>
  <c r="M97" i="19"/>
  <c r="L97" i="19"/>
  <c r="O95" i="19"/>
  <c r="N95" i="19"/>
  <c r="M95" i="19"/>
  <c r="L95" i="19"/>
  <c r="O94" i="19"/>
  <c r="N94" i="19"/>
  <c r="M94" i="19"/>
  <c r="L94" i="19"/>
  <c r="O93" i="19"/>
  <c r="N93" i="19"/>
  <c r="M93" i="19"/>
  <c r="L93" i="19"/>
  <c r="O92" i="19"/>
  <c r="N92" i="19"/>
  <c r="M92" i="19"/>
  <c r="L92" i="19"/>
  <c r="O91" i="19"/>
  <c r="N91" i="19"/>
  <c r="M91" i="19"/>
  <c r="L91" i="19"/>
  <c r="O90" i="19"/>
  <c r="N90" i="19"/>
  <c r="M90" i="19"/>
  <c r="L90" i="19"/>
  <c r="O89" i="19"/>
  <c r="N89" i="19"/>
  <c r="M89" i="19"/>
  <c r="L89" i="19"/>
  <c r="O87" i="19"/>
  <c r="N87" i="19"/>
  <c r="M87" i="19"/>
  <c r="L87" i="19"/>
  <c r="O86" i="19"/>
  <c r="N86" i="19"/>
  <c r="M86" i="19"/>
  <c r="L86" i="19"/>
  <c r="O85" i="19"/>
  <c r="N85" i="19"/>
  <c r="M85" i="19"/>
  <c r="L85" i="19"/>
  <c r="O83" i="19"/>
  <c r="N83" i="19"/>
  <c r="M83" i="19"/>
  <c r="L83" i="19"/>
  <c r="O82" i="19"/>
  <c r="N82" i="19"/>
  <c r="M82" i="19"/>
  <c r="L82" i="19"/>
  <c r="O81" i="19"/>
  <c r="N81" i="19"/>
  <c r="M81" i="19"/>
  <c r="L81" i="19"/>
  <c r="O80" i="19"/>
  <c r="N80" i="19"/>
  <c r="M80" i="19"/>
  <c r="L80" i="19"/>
  <c r="O79" i="19"/>
  <c r="N79" i="19"/>
  <c r="M79" i="19"/>
  <c r="L79" i="19"/>
  <c r="O78" i="19"/>
  <c r="N78" i="19"/>
  <c r="M78" i="19"/>
  <c r="L78" i="19"/>
  <c r="O77" i="19"/>
  <c r="N77" i="19"/>
  <c r="M77" i="19"/>
  <c r="L77" i="19"/>
  <c r="O75" i="19"/>
  <c r="N75" i="19"/>
  <c r="M75" i="19"/>
  <c r="L75" i="19"/>
  <c r="O74" i="19"/>
  <c r="N74" i="19"/>
  <c r="M74" i="19"/>
  <c r="L74" i="19"/>
  <c r="O73" i="19"/>
  <c r="N73" i="19"/>
  <c r="M73" i="19"/>
  <c r="L73" i="19"/>
  <c r="O72" i="19"/>
  <c r="N72" i="19"/>
  <c r="M72" i="19"/>
  <c r="L72" i="19"/>
  <c r="O71" i="19"/>
  <c r="N71" i="19"/>
  <c r="M71" i="19"/>
  <c r="L71" i="19"/>
  <c r="O70" i="19"/>
  <c r="N70" i="19"/>
  <c r="M70" i="19"/>
  <c r="L70" i="19"/>
  <c r="O69" i="19"/>
  <c r="N69" i="19"/>
  <c r="M69" i="19"/>
  <c r="L69" i="19"/>
  <c r="O68" i="19"/>
  <c r="N68" i="19"/>
  <c r="M68" i="19"/>
  <c r="L68" i="19"/>
  <c r="O67" i="19"/>
  <c r="N67" i="19"/>
  <c r="M67" i="19"/>
  <c r="L67" i="19"/>
  <c r="O65" i="19"/>
  <c r="N65" i="19"/>
  <c r="M65" i="19"/>
  <c r="L65" i="19"/>
  <c r="O112" i="20"/>
  <c r="N112" i="20"/>
  <c r="M112" i="20"/>
  <c r="L112" i="20"/>
  <c r="O111" i="20"/>
  <c r="N111" i="20"/>
  <c r="M111" i="20"/>
  <c r="L111" i="20"/>
  <c r="O110" i="20"/>
  <c r="N110" i="20"/>
  <c r="M110" i="20"/>
  <c r="L110" i="20"/>
  <c r="O108" i="20"/>
  <c r="N108" i="20"/>
  <c r="M108" i="20"/>
  <c r="L108" i="20"/>
  <c r="O107" i="20"/>
  <c r="N107" i="20"/>
  <c r="M107" i="20"/>
  <c r="L107" i="20"/>
  <c r="O106" i="20"/>
  <c r="N106" i="20"/>
  <c r="M106" i="20"/>
  <c r="L106" i="20"/>
  <c r="O105" i="20"/>
  <c r="N105" i="20"/>
  <c r="M105" i="20"/>
  <c r="L105" i="20"/>
  <c r="O103" i="20"/>
  <c r="N103" i="20"/>
  <c r="M103" i="20"/>
  <c r="L103" i="20"/>
  <c r="O102" i="20"/>
  <c r="N102" i="20"/>
  <c r="M102" i="20"/>
  <c r="L102" i="20"/>
  <c r="O101" i="20"/>
  <c r="N101" i="20"/>
  <c r="M101" i="20"/>
  <c r="L101" i="20"/>
  <c r="O100" i="20"/>
  <c r="N100" i="20"/>
  <c r="M100" i="20"/>
  <c r="L100" i="20"/>
  <c r="O99" i="20"/>
  <c r="N99" i="20"/>
  <c r="M99" i="20"/>
  <c r="L99" i="20"/>
  <c r="O98" i="20"/>
  <c r="N98" i="20"/>
  <c r="M98" i="20"/>
  <c r="L98" i="20"/>
  <c r="O97" i="20"/>
  <c r="N97" i="20"/>
  <c r="M97" i="20"/>
  <c r="L97" i="20"/>
  <c r="O95" i="20"/>
  <c r="N95" i="20"/>
  <c r="M95" i="20"/>
  <c r="L95" i="20"/>
  <c r="O94" i="20"/>
  <c r="N94" i="20"/>
  <c r="M94" i="20"/>
  <c r="L94" i="20"/>
  <c r="O93" i="20"/>
  <c r="N93" i="20"/>
  <c r="M93" i="20"/>
  <c r="L93" i="20"/>
  <c r="O92" i="20"/>
  <c r="N92" i="20"/>
  <c r="M92" i="20"/>
  <c r="L92" i="20"/>
  <c r="O91" i="20"/>
  <c r="N91" i="20"/>
  <c r="M91" i="20"/>
  <c r="L91" i="20"/>
  <c r="O90" i="20"/>
  <c r="N90" i="20"/>
  <c r="M90" i="20"/>
  <c r="L90" i="20"/>
  <c r="O89" i="20"/>
  <c r="N89" i="20"/>
  <c r="M89" i="20"/>
  <c r="L89" i="20"/>
  <c r="O87" i="20"/>
  <c r="N87" i="20"/>
  <c r="M87" i="20"/>
  <c r="L87" i="20"/>
  <c r="O86" i="20"/>
  <c r="N86" i="20"/>
  <c r="M86" i="20"/>
  <c r="L86" i="20"/>
  <c r="O85" i="20"/>
  <c r="N85" i="20"/>
  <c r="M85" i="20"/>
  <c r="L85" i="20"/>
  <c r="O83" i="20"/>
  <c r="N83" i="20"/>
  <c r="M83" i="20"/>
  <c r="L83" i="20"/>
  <c r="O82" i="20"/>
  <c r="N82" i="20"/>
  <c r="M82" i="20"/>
  <c r="L82" i="20"/>
  <c r="O81" i="20"/>
  <c r="N81" i="20"/>
  <c r="M81" i="20"/>
  <c r="L81" i="20"/>
  <c r="O80" i="20"/>
  <c r="N80" i="20"/>
  <c r="M80" i="20"/>
  <c r="L80" i="20"/>
  <c r="O79" i="20"/>
  <c r="N79" i="20"/>
  <c r="M79" i="20"/>
  <c r="L79" i="20"/>
  <c r="O78" i="20"/>
  <c r="N78" i="20"/>
  <c r="M78" i="20"/>
  <c r="L78" i="20"/>
  <c r="O77" i="20"/>
  <c r="N77" i="20"/>
  <c r="M77" i="20"/>
  <c r="L77" i="20"/>
  <c r="O75" i="20"/>
  <c r="N75" i="20"/>
  <c r="M75" i="20"/>
  <c r="L75" i="20"/>
  <c r="O74" i="20"/>
  <c r="N74" i="20"/>
  <c r="M74" i="20"/>
  <c r="L74" i="20"/>
  <c r="O73" i="20"/>
  <c r="N73" i="20"/>
  <c r="M73" i="20"/>
  <c r="L73" i="20"/>
  <c r="O72" i="20"/>
  <c r="N72" i="20"/>
  <c r="M72" i="20"/>
  <c r="L72" i="20"/>
  <c r="O71" i="20"/>
  <c r="N71" i="20"/>
  <c r="M71" i="20"/>
  <c r="L71" i="20"/>
  <c r="O70" i="20"/>
  <c r="N70" i="20"/>
  <c r="M70" i="20"/>
  <c r="L70" i="20"/>
  <c r="O69" i="20"/>
  <c r="N69" i="20"/>
  <c r="M69" i="20"/>
  <c r="L69" i="20"/>
  <c r="O68" i="20"/>
  <c r="N68" i="20"/>
  <c r="M68" i="20"/>
  <c r="L68" i="20"/>
  <c r="O67" i="20"/>
  <c r="N67" i="20"/>
  <c r="M67" i="20"/>
  <c r="L67" i="20"/>
  <c r="O65" i="20"/>
  <c r="N65" i="20"/>
  <c r="M65" i="20"/>
  <c r="L65" i="20"/>
  <c r="O112" i="21"/>
  <c r="N112" i="21"/>
  <c r="M112" i="21"/>
  <c r="L112" i="21"/>
  <c r="O111" i="21"/>
  <c r="N111" i="21"/>
  <c r="M111" i="21"/>
  <c r="L111" i="21"/>
  <c r="O110" i="21"/>
  <c r="N110" i="21"/>
  <c r="M110" i="21"/>
  <c r="L110" i="21"/>
  <c r="O108" i="21"/>
  <c r="N108" i="21"/>
  <c r="M108" i="21"/>
  <c r="L108" i="21"/>
  <c r="O107" i="21"/>
  <c r="N107" i="21"/>
  <c r="M107" i="21"/>
  <c r="L107" i="21"/>
  <c r="O106" i="21"/>
  <c r="N106" i="21"/>
  <c r="M106" i="21"/>
  <c r="L106" i="21"/>
  <c r="O105" i="21"/>
  <c r="N105" i="21"/>
  <c r="M105" i="21"/>
  <c r="L105" i="21"/>
  <c r="O103" i="21"/>
  <c r="N103" i="21"/>
  <c r="M103" i="21"/>
  <c r="L103" i="21"/>
  <c r="O102" i="21"/>
  <c r="N102" i="21"/>
  <c r="M102" i="21"/>
  <c r="L102" i="21"/>
  <c r="O101" i="21"/>
  <c r="N101" i="21"/>
  <c r="M101" i="21"/>
  <c r="L101" i="21"/>
  <c r="O100" i="21"/>
  <c r="N100" i="21"/>
  <c r="M100" i="21"/>
  <c r="L100" i="21"/>
  <c r="O99" i="21"/>
  <c r="N99" i="21"/>
  <c r="M99" i="21"/>
  <c r="L99" i="21"/>
  <c r="O98" i="21"/>
  <c r="N98" i="21"/>
  <c r="M98" i="21"/>
  <c r="L98" i="21"/>
  <c r="O97" i="21"/>
  <c r="N97" i="21"/>
  <c r="M97" i="21"/>
  <c r="L97" i="21"/>
  <c r="O95" i="21"/>
  <c r="N95" i="21"/>
  <c r="M95" i="21"/>
  <c r="L95" i="21"/>
  <c r="O94" i="21"/>
  <c r="N94" i="21"/>
  <c r="M94" i="21"/>
  <c r="L94" i="21"/>
  <c r="O93" i="21"/>
  <c r="N93" i="21"/>
  <c r="M93" i="21"/>
  <c r="L93" i="21"/>
  <c r="O92" i="21"/>
  <c r="N92" i="21"/>
  <c r="M92" i="21"/>
  <c r="L92" i="21"/>
  <c r="O91" i="21"/>
  <c r="N91" i="21"/>
  <c r="M91" i="21"/>
  <c r="L91" i="21"/>
  <c r="O90" i="21"/>
  <c r="N90" i="21"/>
  <c r="M90" i="21"/>
  <c r="L90" i="21"/>
  <c r="O89" i="21"/>
  <c r="N89" i="21"/>
  <c r="M89" i="21"/>
  <c r="L89" i="21"/>
  <c r="O87" i="21"/>
  <c r="N87" i="21"/>
  <c r="M87" i="21"/>
  <c r="L87" i="21"/>
  <c r="O86" i="21"/>
  <c r="N86" i="21"/>
  <c r="M86" i="21"/>
  <c r="L86" i="21"/>
  <c r="O85" i="21"/>
  <c r="N85" i="21"/>
  <c r="M85" i="21"/>
  <c r="L85" i="21"/>
  <c r="O83" i="21"/>
  <c r="N83" i="21"/>
  <c r="M83" i="21"/>
  <c r="L83" i="21"/>
  <c r="O82" i="21"/>
  <c r="N82" i="21"/>
  <c r="M82" i="21"/>
  <c r="L82" i="21"/>
  <c r="O81" i="21"/>
  <c r="N81" i="21"/>
  <c r="M81" i="21"/>
  <c r="L81" i="21"/>
  <c r="O80" i="21"/>
  <c r="N80" i="21"/>
  <c r="M80" i="21"/>
  <c r="L80" i="21"/>
  <c r="O79" i="21"/>
  <c r="N79" i="21"/>
  <c r="M79" i="21"/>
  <c r="L79" i="21"/>
  <c r="O78" i="21"/>
  <c r="N78" i="21"/>
  <c r="M78" i="21"/>
  <c r="L78" i="21"/>
  <c r="O77" i="21"/>
  <c r="N77" i="21"/>
  <c r="M77" i="21"/>
  <c r="L77" i="21"/>
  <c r="O75" i="21"/>
  <c r="N75" i="21"/>
  <c r="M75" i="21"/>
  <c r="L75" i="21"/>
  <c r="O74" i="21"/>
  <c r="N74" i="21"/>
  <c r="M74" i="21"/>
  <c r="L74" i="21"/>
  <c r="O73" i="21"/>
  <c r="N73" i="21"/>
  <c r="M73" i="21"/>
  <c r="L73" i="21"/>
  <c r="O72" i="21"/>
  <c r="N72" i="21"/>
  <c r="M72" i="21"/>
  <c r="L72" i="21"/>
  <c r="O71" i="21"/>
  <c r="N71" i="21"/>
  <c r="M71" i="21"/>
  <c r="L71" i="21"/>
  <c r="O70" i="21"/>
  <c r="N70" i="21"/>
  <c r="M70" i="21"/>
  <c r="L70" i="21"/>
  <c r="O69" i="21"/>
  <c r="N69" i="21"/>
  <c r="M69" i="21"/>
  <c r="L69" i="21"/>
  <c r="O68" i="21"/>
  <c r="N68" i="21"/>
  <c r="M68" i="21"/>
  <c r="L68" i="21"/>
  <c r="O67" i="21"/>
  <c r="N67" i="21"/>
  <c r="M67" i="21"/>
  <c r="L67" i="21"/>
  <c r="O65" i="21"/>
  <c r="N65" i="21"/>
  <c r="M65" i="21"/>
  <c r="L65" i="21"/>
  <c r="O112" i="22"/>
  <c r="N112" i="22"/>
  <c r="M112" i="22"/>
  <c r="L112" i="22"/>
  <c r="O111" i="22"/>
  <c r="N111" i="22"/>
  <c r="M111" i="22"/>
  <c r="L111" i="22"/>
  <c r="O110" i="22"/>
  <c r="N110" i="22"/>
  <c r="M110" i="22"/>
  <c r="L110" i="22"/>
  <c r="O108" i="22"/>
  <c r="N108" i="22"/>
  <c r="M108" i="22"/>
  <c r="L108" i="22"/>
  <c r="O107" i="22"/>
  <c r="N107" i="22"/>
  <c r="M107" i="22"/>
  <c r="L107" i="22"/>
  <c r="O106" i="22"/>
  <c r="N106" i="22"/>
  <c r="M106" i="22"/>
  <c r="L106" i="22"/>
  <c r="O105" i="22"/>
  <c r="N105" i="22"/>
  <c r="M105" i="22"/>
  <c r="L105" i="22"/>
  <c r="O103" i="22"/>
  <c r="N103" i="22"/>
  <c r="M103" i="22"/>
  <c r="L103" i="22"/>
  <c r="O102" i="22"/>
  <c r="N102" i="22"/>
  <c r="M102" i="22"/>
  <c r="L102" i="22"/>
  <c r="O101" i="22"/>
  <c r="N101" i="22"/>
  <c r="M101" i="22"/>
  <c r="L101" i="22"/>
  <c r="O100" i="22"/>
  <c r="N100" i="22"/>
  <c r="M100" i="22"/>
  <c r="L100" i="22"/>
  <c r="O99" i="22"/>
  <c r="N99" i="22"/>
  <c r="M99" i="22"/>
  <c r="L99" i="22"/>
  <c r="O98" i="22"/>
  <c r="N98" i="22"/>
  <c r="M98" i="22"/>
  <c r="L98" i="22"/>
  <c r="O97" i="22"/>
  <c r="N97" i="22"/>
  <c r="M97" i="22"/>
  <c r="L97" i="22"/>
  <c r="O95" i="22"/>
  <c r="N95" i="22"/>
  <c r="M95" i="22"/>
  <c r="L95" i="22"/>
  <c r="O94" i="22"/>
  <c r="N94" i="22"/>
  <c r="M94" i="22"/>
  <c r="L94" i="22"/>
  <c r="O93" i="22"/>
  <c r="N93" i="22"/>
  <c r="M93" i="22"/>
  <c r="L93" i="22"/>
  <c r="O92" i="22"/>
  <c r="N92" i="22"/>
  <c r="M92" i="22"/>
  <c r="L92" i="22"/>
  <c r="O91" i="22"/>
  <c r="N91" i="22"/>
  <c r="M91" i="22"/>
  <c r="L91" i="22"/>
  <c r="O90" i="22"/>
  <c r="N90" i="22"/>
  <c r="M90" i="22"/>
  <c r="L90" i="22"/>
  <c r="O89" i="22"/>
  <c r="N89" i="22"/>
  <c r="M89" i="22"/>
  <c r="L89" i="22"/>
  <c r="O87" i="22"/>
  <c r="N87" i="22"/>
  <c r="M87" i="22"/>
  <c r="L87" i="22"/>
  <c r="O86" i="22"/>
  <c r="N86" i="22"/>
  <c r="M86" i="22"/>
  <c r="L86" i="22"/>
  <c r="O85" i="22"/>
  <c r="N85" i="22"/>
  <c r="M85" i="22"/>
  <c r="L85" i="22"/>
  <c r="O83" i="22"/>
  <c r="N83" i="22"/>
  <c r="M83" i="22"/>
  <c r="L83" i="22"/>
  <c r="O82" i="22"/>
  <c r="N82" i="22"/>
  <c r="M82" i="22"/>
  <c r="L82" i="22"/>
  <c r="O81" i="22"/>
  <c r="N81" i="22"/>
  <c r="M81" i="22"/>
  <c r="L81" i="22"/>
  <c r="O80" i="22"/>
  <c r="N80" i="22"/>
  <c r="M80" i="22"/>
  <c r="L80" i="22"/>
  <c r="O79" i="22"/>
  <c r="N79" i="22"/>
  <c r="M79" i="22"/>
  <c r="L79" i="22"/>
  <c r="O78" i="22"/>
  <c r="N78" i="22"/>
  <c r="M78" i="22"/>
  <c r="L78" i="22"/>
  <c r="O77" i="22"/>
  <c r="N77" i="22"/>
  <c r="M77" i="22"/>
  <c r="L77" i="22"/>
  <c r="O75" i="22"/>
  <c r="N75" i="22"/>
  <c r="M75" i="22"/>
  <c r="L75" i="22"/>
  <c r="O74" i="22"/>
  <c r="N74" i="22"/>
  <c r="M74" i="22"/>
  <c r="L74" i="22"/>
  <c r="O73" i="22"/>
  <c r="N73" i="22"/>
  <c r="M73" i="22"/>
  <c r="L73" i="22"/>
  <c r="O72" i="22"/>
  <c r="N72" i="22"/>
  <c r="M72" i="22"/>
  <c r="L72" i="22"/>
  <c r="O71" i="22"/>
  <c r="N71" i="22"/>
  <c r="M71" i="22"/>
  <c r="L71" i="22"/>
  <c r="O70" i="22"/>
  <c r="N70" i="22"/>
  <c r="M70" i="22"/>
  <c r="L70" i="22"/>
  <c r="O69" i="22"/>
  <c r="N69" i="22"/>
  <c r="M69" i="22"/>
  <c r="L69" i="22"/>
  <c r="O68" i="22"/>
  <c r="N68" i="22"/>
  <c r="M68" i="22"/>
  <c r="L68" i="22"/>
  <c r="O67" i="22"/>
  <c r="N67" i="22"/>
  <c r="M67" i="22"/>
  <c r="L67" i="22"/>
  <c r="O65" i="22"/>
  <c r="N65" i="22"/>
  <c r="M65" i="22"/>
  <c r="L65" i="22"/>
  <c r="O112" i="23"/>
  <c r="N112" i="23"/>
  <c r="M112" i="23"/>
  <c r="L112" i="23"/>
  <c r="O111" i="23"/>
  <c r="N111" i="23"/>
  <c r="M111" i="23"/>
  <c r="L111" i="23"/>
  <c r="O110" i="23"/>
  <c r="N110" i="23"/>
  <c r="M110" i="23"/>
  <c r="L110" i="23"/>
  <c r="O108" i="23"/>
  <c r="N108" i="23"/>
  <c r="M108" i="23"/>
  <c r="L108" i="23"/>
  <c r="O107" i="23"/>
  <c r="N107" i="23"/>
  <c r="M107" i="23"/>
  <c r="L107" i="23"/>
  <c r="O106" i="23"/>
  <c r="N106" i="23"/>
  <c r="M106" i="23"/>
  <c r="L106" i="23"/>
  <c r="O105" i="23"/>
  <c r="N105" i="23"/>
  <c r="M105" i="23"/>
  <c r="L105" i="23"/>
  <c r="O103" i="23"/>
  <c r="N103" i="23"/>
  <c r="M103" i="23"/>
  <c r="L103" i="23"/>
  <c r="O102" i="23"/>
  <c r="N102" i="23"/>
  <c r="M102" i="23"/>
  <c r="L102" i="23"/>
  <c r="O101" i="23"/>
  <c r="N101" i="23"/>
  <c r="M101" i="23"/>
  <c r="L101" i="23"/>
  <c r="O100" i="23"/>
  <c r="N100" i="23"/>
  <c r="M100" i="23"/>
  <c r="L100" i="23"/>
  <c r="O99" i="23"/>
  <c r="N99" i="23"/>
  <c r="M99" i="23"/>
  <c r="L99" i="23"/>
  <c r="O98" i="23"/>
  <c r="N98" i="23"/>
  <c r="M98" i="23"/>
  <c r="L98" i="23"/>
  <c r="O97" i="23"/>
  <c r="N97" i="23"/>
  <c r="M97" i="23"/>
  <c r="L97" i="23"/>
  <c r="O95" i="23"/>
  <c r="N95" i="23"/>
  <c r="M95" i="23"/>
  <c r="L95" i="23"/>
  <c r="O94" i="23"/>
  <c r="N94" i="23"/>
  <c r="M94" i="23"/>
  <c r="L94" i="23"/>
  <c r="O93" i="23"/>
  <c r="N93" i="23"/>
  <c r="M93" i="23"/>
  <c r="L93" i="23"/>
  <c r="O92" i="23"/>
  <c r="N92" i="23"/>
  <c r="M92" i="23"/>
  <c r="L92" i="23"/>
  <c r="O91" i="23"/>
  <c r="N91" i="23"/>
  <c r="M91" i="23"/>
  <c r="L91" i="23"/>
  <c r="O90" i="23"/>
  <c r="N90" i="23"/>
  <c r="M90" i="23"/>
  <c r="L90" i="23"/>
  <c r="O89" i="23"/>
  <c r="N89" i="23"/>
  <c r="M89" i="23"/>
  <c r="L89" i="23"/>
  <c r="O87" i="23"/>
  <c r="N87" i="23"/>
  <c r="M87" i="23"/>
  <c r="L87" i="23"/>
  <c r="O86" i="23"/>
  <c r="N86" i="23"/>
  <c r="M86" i="23"/>
  <c r="L86" i="23"/>
  <c r="O85" i="23"/>
  <c r="N85" i="23"/>
  <c r="M85" i="23"/>
  <c r="L85" i="23"/>
  <c r="O83" i="23"/>
  <c r="N83" i="23"/>
  <c r="M83" i="23"/>
  <c r="L83" i="23"/>
  <c r="O82" i="23"/>
  <c r="N82" i="23"/>
  <c r="M82" i="23"/>
  <c r="L82" i="23"/>
  <c r="O81" i="23"/>
  <c r="N81" i="23"/>
  <c r="M81" i="23"/>
  <c r="L81" i="23"/>
  <c r="O80" i="23"/>
  <c r="N80" i="23"/>
  <c r="M80" i="23"/>
  <c r="L80" i="23"/>
  <c r="O79" i="23"/>
  <c r="N79" i="23"/>
  <c r="M79" i="23"/>
  <c r="L79" i="23"/>
  <c r="O78" i="23"/>
  <c r="N78" i="23"/>
  <c r="M78" i="23"/>
  <c r="L78" i="23"/>
  <c r="O77" i="23"/>
  <c r="N77" i="23"/>
  <c r="M77" i="23"/>
  <c r="L77" i="23"/>
  <c r="O75" i="23"/>
  <c r="N75" i="23"/>
  <c r="M75" i="23"/>
  <c r="L75" i="23"/>
  <c r="O74" i="23"/>
  <c r="N74" i="23"/>
  <c r="M74" i="23"/>
  <c r="L74" i="23"/>
  <c r="O73" i="23"/>
  <c r="N73" i="23"/>
  <c r="M73" i="23"/>
  <c r="L73" i="23"/>
  <c r="O72" i="23"/>
  <c r="N72" i="23"/>
  <c r="M72" i="23"/>
  <c r="L72" i="23"/>
  <c r="O71" i="23"/>
  <c r="N71" i="23"/>
  <c r="M71" i="23"/>
  <c r="L71" i="23"/>
  <c r="O70" i="23"/>
  <c r="N70" i="23"/>
  <c r="M70" i="23"/>
  <c r="L70" i="23"/>
  <c r="O69" i="23"/>
  <c r="N69" i="23"/>
  <c r="M69" i="23"/>
  <c r="L69" i="23"/>
  <c r="O68" i="23"/>
  <c r="N68" i="23"/>
  <c r="M68" i="23"/>
  <c r="L68" i="23"/>
  <c r="O67" i="23"/>
  <c r="N67" i="23"/>
  <c r="M67" i="23"/>
  <c r="L67" i="23"/>
  <c r="O65" i="23"/>
  <c r="N65" i="23"/>
  <c r="M65" i="23"/>
  <c r="L65" i="23"/>
  <c r="O112" i="24"/>
  <c r="N112" i="24"/>
  <c r="M112" i="24"/>
  <c r="L112" i="24"/>
  <c r="O111" i="24"/>
  <c r="N111" i="24"/>
  <c r="M111" i="24"/>
  <c r="L111" i="24"/>
  <c r="O110" i="24"/>
  <c r="N110" i="24"/>
  <c r="M110" i="24"/>
  <c r="L110" i="24"/>
  <c r="O108" i="24"/>
  <c r="N108" i="24"/>
  <c r="M108" i="24"/>
  <c r="L108" i="24"/>
  <c r="O107" i="24"/>
  <c r="N107" i="24"/>
  <c r="M107" i="24"/>
  <c r="L107" i="24"/>
  <c r="O106" i="24"/>
  <c r="N106" i="24"/>
  <c r="M106" i="24"/>
  <c r="L106" i="24"/>
  <c r="O105" i="24"/>
  <c r="N105" i="24"/>
  <c r="M105" i="24"/>
  <c r="L105" i="24"/>
  <c r="O103" i="24"/>
  <c r="N103" i="24"/>
  <c r="M103" i="24"/>
  <c r="L103" i="24"/>
  <c r="O102" i="24"/>
  <c r="N102" i="24"/>
  <c r="M102" i="24"/>
  <c r="L102" i="24"/>
  <c r="O101" i="24"/>
  <c r="N101" i="24"/>
  <c r="M101" i="24"/>
  <c r="L101" i="24"/>
  <c r="O100" i="24"/>
  <c r="N100" i="24"/>
  <c r="M100" i="24"/>
  <c r="L100" i="24"/>
  <c r="O99" i="24"/>
  <c r="N99" i="24"/>
  <c r="M99" i="24"/>
  <c r="L99" i="24"/>
  <c r="O98" i="24"/>
  <c r="N98" i="24"/>
  <c r="M98" i="24"/>
  <c r="L98" i="24"/>
  <c r="O97" i="24"/>
  <c r="N97" i="24"/>
  <c r="M97" i="24"/>
  <c r="L97" i="24"/>
  <c r="O95" i="24"/>
  <c r="N95" i="24"/>
  <c r="M95" i="24"/>
  <c r="L95" i="24"/>
  <c r="O94" i="24"/>
  <c r="N94" i="24"/>
  <c r="M94" i="24"/>
  <c r="L94" i="24"/>
  <c r="O93" i="24"/>
  <c r="N93" i="24"/>
  <c r="M93" i="24"/>
  <c r="L93" i="24"/>
  <c r="O92" i="24"/>
  <c r="N92" i="24"/>
  <c r="M92" i="24"/>
  <c r="L92" i="24"/>
  <c r="O91" i="24"/>
  <c r="N91" i="24"/>
  <c r="M91" i="24"/>
  <c r="L91" i="24"/>
  <c r="O90" i="24"/>
  <c r="N90" i="24"/>
  <c r="M90" i="24"/>
  <c r="L90" i="24"/>
  <c r="O89" i="24"/>
  <c r="N89" i="24"/>
  <c r="M89" i="24"/>
  <c r="L89" i="24"/>
  <c r="O87" i="24"/>
  <c r="N87" i="24"/>
  <c r="M87" i="24"/>
  <c r="L87" i="24"/>
  <c r="O86" i="24"/>
  <c r="N86" i="24"/>
  <c r="M86" i="24"/>
  <c r="L86" i="24"/>
  <c r="O85" i="24"/>
  <c r="N85" i="24"/>
  <c r="M85" i="24"/>
  <c r="L85" i="24"/>
  <c r="O83" i="24"/>
  <c r="N83" i="24"/>
  <c r="M83" i="24"/>
  <c r="L83" i="24"/>
  <c r="O82" i="24"/>
  <c r="N82" i="24"/>
  <c r="M82" i="24"/>
  <c r="L82" i="24"/>
  <c r="O81" i="24"/>
  <c r="N81" i="24"/>
  <c r="M81" i="24"/>
  <c r="L81" i="24"/>
  <c r="O80" i="24"/>
  <c r="N80" i="24"/>
  <c r="M80" i="24"/>
  <c r="L80" i="24"/>
  <c r="O79" i="24"/>
  <c r="N79" i="24"/>
  <c r="M79" i="24"/>
  <c r="L79" i="24"/>
  <c r="O78" i="24"/>
  <c r="N78" i="24"/>
  <c r="M78" i="24"/>
  <c r="L78" i="24"/>
  <c r="O77" i="24"/>
  <c r="N77" i="24"/>
  <c r="M77" i="24"/>
  <c r="L77" i="24"/>
  <c r="O75" i="24"/>
  <c r="N75" i="24"/>
  <c r="M75" i="24"/>
  <c r="L75" i="24"/>
  <c r="O74" i="24"/>
  <c r="N74" i="24"/>
  <c r="M74" i="24"/>
  <c r="L74" i="24"/>
  <c r="O73" i="24"/>
  <c r="N73" i="24"/>
  <c r="M73" i="24"/>
  <c r="L73" i="24"/>
  <c r="O72" i="24"/>
  <c r="N72" i="24"/>
  <c r="M72" i="24"/>
  <c r="L72" i="24"/>
  <c r="O71" i="24"/>
  <c r="N71" i="24"/>
  <c r="M71" i="24"/>
  <c r="L71" i="24"/>
  <c r="O70" i="24"/>
  <c r="N70" i="24"/>
  <c r="M70" i="24"/>
  <c r="L70" i="24"/>
  <c r="O69" i="24"/>
  <c r="N69" i="24"/>
  <c r="M69" i="24"/>
  <c r="L69" i="24"/>
  <c r="O68" i="24"/>
  <c r="N68" i="24"/>
  <c r="M68" i="24"/>
  <c r="L68" i="24"/>
  <c r="O67" i="24"/>
  <c r="N67" i="24"/>
  <c r="M67" i="24"/>
  <c r="L67" i="24"/>
  <c r="O65" i="24"/>
  <c r="N65" i="24"/>
  <c r="M65" i="24"/>
  <c r="L65" i="24"/>
  <c r="O112" i="25"/>
  <c r="N112" i="25"/>
  <c r="M112" i="25"/>
  <c r="L112" i="25"/>
  <c r="O111" i="25"/>
  <c r="N111" i="25"/>
  <c r="M111" i="25"/>
  <c r="L111" i="25"/>
  <c r="O110" i="25"/>
  <c r="N110" i="25"/>
  <c r="M110" i="25"/>
  <c r="L110" i="25"/>
  <c r="O108" i="25"/>
  <c r="N108" i="25"/>
  <c r="M108" i="25"/>
  <c r="L108" i="25"/>
  <c r="O107" i="25"/>
  <c r="N107" i="25"/>
  <c r="M107" i="25"/>
  <c r="L107" i="25"/>
  <c r="O106" i="25"/>
  <c r="N106" i="25"/>
  <c r="M106" i="25"/>
  <c r="L106" i="25"/>
  <c r="O105" i="25"/>
  <c r="N105" i="25"/>
  <c r="M105" i="25"/>
  <c r="L105" i="25"/>
  <c r="O103" i="25"/>
  <c r="N103" i="25"/>
  <c r="M103" i="25"/>
  <c r="L103" i="25"/>
  <c r="O102" i="25"/>
  <c r="N102" i="25"/>
  <c r="M102" i="25"/>
  <c r="L102" i="25"/>
  <c r="O101" i="25"/>
  <c r="N101" i="25"/>
  <c r="M101" i="25"/>
  <c r="L101" i="25"/>
  <c r="O100" i="25"/>
  <c r="N100" i="25"/>
  <c r="M100" i="25"/>
  <c r="L100" i="25"/>
  <c r="O99" i="25"/>
  <c r="N99" i="25"/>
  <c r="M99" i="25"/>
  <c r="L99" i="25"/>
  <c r="O98" i="25"/>
  <c r="N98" i="25"/>
  <c r="M98" i="25"/>
  <c r="L98" i="25"/>
  <c r="O97" i="25"/>
  <c r="N97" i="25"/>
  <c r="M97" i="25"/>
  <c r="L97" i="25"/>
  <c r="O95" i="25"/>
  <c r="N95" i="25"/>
  <c r="M95" i="25"/>
  <c r="L95" i="25"/>
  <c r="O94" i="25"/>
  <c r="N94" i="25"/>
  <c r="M94" i="25"/>
  <c r="L94" i="25"/>
  <c r="O93" i="25"/>
  <c r="N93" i="25"/>
  <c r="M93" i="25"/>
  <c r="L93" i="25"/>
  <c r="O92" i="25"/>
  <c r="N92" i="25"/>
  <c r="M92" i="25"/>
  <c r="L92" i="25"/>
  <c r="O91" i="25"/>
  <c r="N91" i="25"/>
  <c r="M91" i="25"/>
  <c r="L91" i="25"/>
  <c r="O90" i="25"/>
  <c r="N90" i="25"/>
  <c r="M90" i="25"/>
  <c r="L90" i="25"/>
  <c r="O89" i="25"/>
  <c r="N89" i="25"/>
  <c r="M89" i="25"/>
  <c r="L89" i="25"/>
  <c r="O87" i="25"/>
  <c r="N87" i="25"/>
  <c r="M87" i="25"/>
  <c r="L87" i="25"/>
  <c r="O86" i="25"/>
  <c r="N86" i="25"/>
  <c r="M86" i="25"/>
  <c r="L86" i="25"/>
  <c r="O85" i="25"/>
  <c r="N85" i="25"/>
  <c r="M85" i="25"/>
  <c r="L85" i="25"/>
  <c r="O83" i="25"/>
  <c r="N83" i="25"/>
  <c r="M83" i="25"/>
  <c r="L83" i="25"/>
  <c r="O82" i="25"/>
  <c r="N82" i="25"/>
  <c r="M82" i="25"/>
  <c r="L82" i="25"/>
  <c r="O81" i="25"/>
  <c r="N81" i="25"/>
  <c r="M81" i="25"/>
  <c r="L81" i="25"/>
  <c r="O80" i="25"/>
  <c r="N80" i="25"/>
  <c r="M80" i="25"/>
  <c r="L80" i="25"/>
  <c r="O79" i="25"/>
  <c r="N79" i="25"/>
  <c r="M79" i="25"/>
  <c r="L79" i="25"/>
  <c r="O78" i="25"/>
  <c r="N78" i="25"/>
  <c r="M78" i="25"/>
  <c r="L78" i="25"/>
  <c r="O77" i="25"/>
  <c r="N77" i="25"/>
  <c r="M77" i="25"/>
  <c r="L77" i="25"/>
  <c r="O75" i="25"/>
  <c r="N75" i="25"/>
  <c r="M75" i="25"/>
  <c r="L75" i="25"/>
  <c r="O74" i="25"/>
  <c r="N74" i="25"/>
  <c r="M74" i="25"/>
  <c r="L74" i="25"/>
  <c r="O73" i="25"/>
  <c r="N73" i="25"/>
  <c r="M73" i="25"/>
  <c r="L73" i="25"/>
  <c r="O72" i="25"/>
  <c r="N72" i="25"/>
  <c r="M72" i="25"/>
  <c r="L72" i="25"/>
  <c r="O71" i="25"/>
  <c r="N71" i="25"/>
  <c r="M71" i="25"/>
  <c r="L71" i="25"/>
  <c r="O70" i="25"/>
  <c r="N70" i="25"/>
  <c r="M70" i="25"/>
  <c r="L70" i="25"/>
  <c r="O69" i="25"/>
  <c r="N69" i="25"/>
  <c r="M69" i="25"/>
  <c r="L69" i="25"/>
  <c r="O68" i="25"/>
  <c r="N68" i="25"/>
  <c r="M68" i="25"/>
  <c r="L68" i="25"/>
  <c r="O67" i="25"/>
  <c r="N67" i="25"/>
  <c r="M67" i="25"/>
  <c r="L67" i="25"/>
  <c r="O65" i="25"/>
  <c r="N65" i="25"/>
  <c r="M65" i="25"/>
  <c r="L65" i="25"/>
  <c r="O112" i="26"/>
  <c r="N112" i="26"/>
  <c r="M112" i="26"/>
  <c r="L112" i="26"/>
  <c r="O111" i="26"/>
  <c r="N111" i="26"/>
  <c r="M111" i="26"/>
  <c r="L111" i="26"/>
  <c r="O110" i="26"/>
  <c r="N110" i="26"/>
  <c r="M110" i="26"/>
  <c r="L110" i="26"/>
  <c r="O108" i="26"/>
  <c r="N108" i="26"/>
  <c r="M108" i="26"/>
  <c r="L108" i="26"/>
  <c r="O107" i="26"/>
  <c r="N107" i="26"/>
  <c r="M107" i="26"/>
  <c r="L107" i="26"/>
  <c r="O106" i="26"/>
  <c r="N106" i="26"/>
  <c r="M106" i="26"/>
  <c r="L106" i="26"/>
  <c r="O105" i="26"/>
  <c r="N105" i="26"/>
  <c r="M105" i="26"/>
  <c r="L105" i="26"/>
  <c r="O103" i="26"/>
  <c r="N103" i="26"/>
  <c r="M103" i="26"/>
  <c r="L103" i="26"/>
  <c r="O102" i="26"/>
  <c r="N102" i="26"/>
  <c r="M102" i="26"/>
  <c r="L102" i="26"/>
  <c r="O101" i="26"/>
  <c r="N101" i="26"/>
  <c r="M101" i="26"/>
  <c r="L101" i="26"/>
  <c r="O100" i="26"/>
  <c r="N100" i="26"/>
  <c r="M100" i="26"/>
  <c r="L100" i="26"/>
  <c r="O99" i="26"/>
  <c r="N99" i="26"/>
  <c r="M99" i="26"/>
  <c r="L99" i="26"/>
  <c r="O98" i="26"/>
  <c r="N98" i="26"/>
  <c r="M98" i="26"/>
  <c r="L98" i="26"/>
  <c r="O97" i="26"/>
  <c r="N97" i="26"/>
  <c r="M97" i="26"/>
  <c r="L97" i="26"/>
  <c r="O95" i="26"/>
  <c r="N95" i="26"/>
  <c r="M95" i="26"/>
  <c r="L95" i="26"/>
  <c r="O94" i="26"/>
  <c r="N94" i="26"/>
  <c r="M94" i="26"/>
  <c r="L94" i="26"/>
  <c r="O93" i="26"/>
  <c r="N93" i="26"/>
  <c r="M93" i="26"/>
  <c r="L93" i="26"/>
  <c r="O92" i="26"/>
  <c r="N92" i="26"/>
  <c r="M92" i="26"/>
  <c r="L92" i="26"/>
  <c r="O91" i="26"/>
  <c r="N91" i="26"/>
  <c r="M91" i="26"/>
  <c r="L91" i="26"/>
  <c r="O90" i="26"/>
  <c r="N90" i="26"/>
  <c r="M90" i="26"/>
  <c r="L90" i="26"/>
  <c r="O89" i="26"/>
  <c r="N89" i="26"/>
  <c r="M89" i="26"/>
  <c r="L89" i="26"/>
  <c r="O87" i="26"/>
  <c r="N87" i="26"/>
  <c r="M87" i="26"/>
  <c r="L87" i="26"/>
  <c r="O86" i="26"/>
  <c r="N86" i="26"/>
  <c r="M86" i="26"/>
  <c r="L86" i="26"/>
  <c r="O85" i="26"/>
  <c r="N85" i="26"/>
  <c r="M85" i="26"/>
  <c r="L85" i="26"/>
  <c r="O83" i="26"/>
  <c r="N83" i="26"/>
  <c r="M83" i="26"/>
  <c r="L83" i="26"/>
  <c r="O82" i="26"/>
  <c r="N82" i="26"/>
  <c r="M82" i="26"/>
  <c r="L82" i="26"/>
  <c r="O81" i="26"/>
  <c r="N81" i="26"/>
  <c r="M81" i="26"/>
  <c r="L81" i="26"/>
  <c r="O80" i="26"/>
  <c r="N80" i="26"/>
  <c r="M80" i="26"/>
  <c r="L80" i="26"/>
  <c r="O79" i="26"/>
  <c r="N79" i="26"/>
  <c r="M79" i="26"/>
  <c r="L79" i="26"/>
  <c r="O78" i="26"/>
  <c r="N78" i="26"/>
  <c r="M78" i="26"/>
  <c r="L78" i="26"/>
  <c r="O77" i="26"/>
  <c r="N77" i="26"/>
  <c r="M77" i="26"/>
  <c r="L77" i="26"/>
  <c r="O75" i="26"/>
  <c r="N75" i="26"/>
  <c r="M75" i="26"/>
  <c r="L75" i="26"/>
  <c r="O74" i="26"/>
  <c r="N74" i="26"/>
  <c r="M74" i="26"/>
  <c r="L74" i="26"/>
  <c r="O73" i="26"/>
  <c r="N73" i="26"/>
  <c r="M73" i="26"/>
  <c r="L73" i="26"/>
  <c r="O72" i="26"/>
  <c r="N72" i="26"/>
  <c r="M72" i="26"/>
  <c r="L72" i="26"/>
  <c r="O71" i="26"/>
  <c r="N71" i="26"/>
  <c r="M71" i="26"/>
  <c r="L71" i="26"/>
  <c r="O70" i="26"/>
  <c r="N70" i="26"/>
  <c r="M70" i="26"/>
  <c r="L70" i="26"/>
  <c r="O69" i="26"/>
  <c r="N69" i="26"/>
  <c r="M69" i="26"/>
  <c r="L69" i="26"/>
  <c r="O68" i="26"/>
  <c r="N68" i="26"/>
  <c r="M68" i="26"/>
  <c r="L68" i="26"/>
  <c r="O67" i="26"/>
  <c r="N67" i="26"/>
  <c r="M67" i="26"/>
  <c r="L67" i="26"/>
  <c r="O65" i="26"/>
  <c r="N65" i="26"/>
  <c r="M65" i="26"/>
  <c r="L65" i="26"/>
  <c r="O112" i="27"/>
  <c r="N112" i="27"/>
  <c r="M112" i="27"/>
  <c r="L112" i="27"/>
  <c r="O111" i="27"/>
  <c r="N111" i="27"/>
  <c r="M111" i="27"/>
  <c r="L111" i="27"/>
  <c r="O110" i="27"/>
  <c r="N110" i="27"/>
  <c r="M110" i="27"/>
  <c r="L110" i="27"/>
  <c r="O108" i="27"/>
  <c r="N108" i="27"/>
  <c r="M108" i="27"/>
  <c r="L108" i="27"/>
  <c r="O107" i="27"/>
  <c r="N107" i="27"/>
  <c r="M107" i="27"/>
  <c r="L107" i="27"/>
  <c r="O106" i="27"/>
  <c r="N106" i="27"/>
  <c r="M106" i="27"/>
  <c r="L106" i="27"/>
  <c r="O105" i="27"/>
  <c r="N105" i="27"/>
  <c r="M105" i="27"/>
  <c r="L105" i="27"/>
  <c r="O103" i="27"/>
  <c r="N103" i="27"/>
  <c r="M103" i="27"/>
  <c r="L103" i="27"/>
  <c r="O102" i="27"/>
  <c r="N102" i="27"/>
  <c r="M102" i="27"/>
  <c r="L102" i="27"/>
  <c r="O101" i="27"/>
  <c r="N101" i="27"/>
  <c r="M101" i="27"/>
  <c r="L101" i="27"/>
  <c r="O100" i="27"/>
  <c r="N100" i="27"/>
  <c r="M100" i="27"/>
  <c r="L100" i="27"/>
  <c r="O99" i="27"/>
  <c r="N99" i="27"/>
  <c r="M99" i="27"/>
  <c r="L99" i="27"/>
  <c r="O98" i="27"/>
  <c r="N98" i="27"/>
  <c r="M98" i="27"/>
  <c r="L98" i="27"/>
  <c r="O97" i="27"/>
  <c r="N97" i="27"/>
  <c r="M97" i="27"/>
  <c r="L97" i="27"/>
  <c r="O95" i="27"/>
  <c r="N95" i="27"/>
  <c r="M95" i="27"/>
  <c r="L95" i="27"/>
  <c r="O94" i="27"/>
  <c r="N94" i="27"/>
  <c r="M94" i="27"/>
  <c r="L94" i="27"/>
  <c r="O93" i="27"/>
  <c r="N93" i="27"/>
  <c r="M93" i="27"/>
  <c r="L93" i="27"/>
  <c r="O92" i="27"/>
  <c r="N92" i="27"/>
  <c r="M92" i="27"/>
  <c r="L92" i="27"/>
  <c r="O91" i="27"/>
  <c r="N91" i="27"/>
  <c r="M91" i="27"/>
  <c r="L91" i="27"/>
  <c r="O90" i="27"/>
  <c r="N90" i="27"/>
  <c r="M90" i="27"/>
  <c r="L90" i="27"/>
  <c r="O89" i="27"/>
  <c r="N89" i="27"/>
  <c r="M89" i="27"/>
  <c r="L89" i="27"/>
  <c r="O87" i="27"/>
  <c r="N87" i="27"/>
  <c r="M87" i="27"/>
  <c r="L87" i="27"/>
  <c r="O86" i="27"/>
  <c r="N86" i="27"/>
  <c r="M86" i="27"/>
  <c r="L86" i="27"/>
  <c r="O85" i="27"/>
  <c r="N85" i="27"/>
  <c r="M85" i="27"/>
  <c r="L85" i="27"/>
  <c r="O83" i="27"/>
  <c r="N83" i="27"/>
  <c r="M83" i="27"/>
  <c r="L83" i="27"/>
  <c r="O82" i="27"/>
  <c r="N82" i="27"/>
  <c r="M82" i="27"/>
  <c r="L82" i="27"/>
  <c r="O81" i="27"/>
  <c r="N81" i="27"/>
  <c r="M81" i="27"/>
  <c r="L81" i="27"/>
  <c r="O80" i="27"/>
  <c r="N80" i="27"/>
  <c r="M80" i="27"/>
  <c r="L80" i="27"/>
  <c r="O79" i="27"/>
  <c r="N79" i="27"/>
  <c r="M79" i="27"/>
  <c r="L79" i="27"/>
  <c r="O78" i="27"/>
  <c r="N78" i="27"/>
  <c r="M78" i="27"/>
  <c r="L78" i="27"/>
  <c r="O77" i="27"/>
  <c r="N77" i="27"/>
  <c r="M77" i="27"/>
  <c r="L77" i="27"/>
  <c r="O75" i="27"/>
  <c r="N75" i="27"/>
  <c r="M75" i="27"/>
  <c r="L75" i="27"/>
  <c r="O74" i="27"/>
  <c r="N74" i="27"/>
  <c r="M74" i="27"/>
  <c r="L74" i="27"/>
  <c r="O73" i="27"/>
  <c r="N73" i="27"/>
  <c r="M73" i="27"/>
  <c r="L73" i="27"/>
  <c r="O72" i="27"/>
  <c r="N72" i="27"/>
  <c r="M72" i="27"/>
  <c r="L72" i="27"/>
  <c r="O71" i="27"/>
  <c r="N71" i="27"/>
  <c r="M71" i="27"/>
  <c r="L71" i="27"/>
  <c r="O70" i="27"/>
  <c r="N70" i="27"/>
  <c r="M70" i="27"/>
  <c r="L70" i="27"/>
  <c r="O69" i="27"/>
  <c r="N69" i="27"/>
  <c r="M69" i="27"/>
  <c r="L69" i="27"/>
  <c r="O68" i="27"/>
  <c r="N68" i="27"/>
  <c r="M68" i="27"/>
  <c r="L68" i="27"/>
  <c r="O67" i="27"/>
  <c r="N67" i="27"/>
  <c r="M67" i="27"/>
  <c r="L67" i="27"/>
  <c r="O65" i="27"/>
  <c r="N65" i="27"/>
  <c r="M65" i="27"/>
  <c r="L65" i="27"/>
  <c r="O112" i="2"/>
  <c r="N112" i="2"/>
  <c r="M112" i="2"/>
  <c r="L112" i="2"/>
  <c r="O111" i="2"/>
  <c r="N111" i="2"/>
  <c r="M111" i="2"/>
  <c r="L111" i="2"/>
  <c r="O110" i="2"/>
  <c r="N110" i="2"/>
  <c r="M110" i="2"/>
  <c r="L110" i="2"/>
  <c r="O108" i="2"/>
  <c r="N108" i="2"/>
  <c r="M108" i="2"/>
  <c r="L108" i="2"/>
  <c r="O107" i="2"/>
  <c r="N107" i="2"/>
  <c r="M107" i="2"/>
  <c r="L107" i="2"/>
  <c r="O106" i="2"/>
  <c r="N106" i="2"/>
  <c r="M106" i="2"/>
  <c r="L106" i="2"/>
  <c r="O105" i="2"/>
  <c r="N105" i="2"/>
  <c r="M105" i="2"/>
  <c r="L105" i="2"/>
  <c r="O103" i="2"/>
  <c r="N103" i="2"/>
  <c r="M103" i="2"/>
  <c r="L103" i="2"/>
  <c r="O102" i="2"/>
  <c r="N102" i="2"/>
  <c r="M102" i="2"/>
  <c r="L102" i="2"/>
  <c r="O101" i="2"/>
  <c r="N101" i="2"/>
  <c r="M101" i="2"/>
  <c r="L101" i="2"/>
  <c r="O100" i="2"/>
  <c r="N100" i="2"/>
  <c r="M100" i="2"/>
  <c r="L100" i="2"/>
  <c r="O99" i="2"/>
  <c r="N99" i="2"/>
  <c r="M99" i="2"/>
  <c r="L99" i="2"/>
  <c r="O98" i="2"/>
  <c r="N98" i="2"/>
  <c r="M98" i="2"/>
  <c r="L98" i="2"/>
  <c r="O97" i="2"/>
  <c r="N97" i="2"/>
  <c r="M97" i="2"/>
  <c r="L97" i="2"/>
  <c r="O95" i="2"/>
  <c r="N95" i="2"/>
  <c r="M95" i="2"/>
  <c r="L95" i="2"/>
  <c r="O94" i="2"/>
  <c r="N94" i="2"/>
  <c r="M94" i="2"/>
  <c r="L94" i="2"/>
  <c r="O93" i="2"/>
  <c r="N93" i="2"/>
  <c r="M93" i="2"/>
  <c r="L93" i="2"/>
  <c r="O92" i="2"/>
  <c r="N92" i="2"/>
  <c r="M92" i="2"/>
  <c r="L92" i="2"/>
  <c r="O91" i="2"/>
  <c r="N91" i="2"/>
  <c r="M91" i="2"/>
  <c r="L91" i="2"/>
  <c r="O90" i="2"/>
  <c r="N90" i="2"/>
  <c r="M90" i="2"/>
  <c r="L90" i="2"/>
  <c r="O89" i="2"/>
  <c r="N89" i="2"/>
  <c r="M89" i="2"/>
  <c r="L89" i="2"/>
  <c r="O87" i="2"/>
  <c r="N87" i="2"/>
  <c r="M87" i="2"/>
  <c r="L87" i="2"/>
  <c r="O86" i="2"/>
  <c r="N86" i="2"/>
  <c r="M86" i="2"/>
  <c r="L86" i="2"/>
  <c r="O85" i="2"/>
  <c r="N85" i="2"/>
  <c r="M85" i="2"/>
  <c r="L85" i="2"/>
  <c r="O83" i="2"/>
  <c r="N83" i="2"/>
  <c r="M83" i="2"/>
  <c r="L83" i="2"/>
  <c r="O82" i="2"/>
  <c r="N82" i="2"/>
  <c r="M82" i="2"/>
  <c r="L82" i="2"/>
  <c r="O81" i="2"/>
  <c r="N81" i="2"/>
  <c r="M81" i="2"/>
  <c r="L81" i="2"/>
  <c r="O80" i="2"/>
  <c r="N80" i="2"/>
  <c r="M80" i="2"/>
  <c r="L80" i="2"/>
  <c r="O79" i="2"/>
  <c r="N79" i="2"/>
  <c r="M79" i="2"/>
  <c r="L79" i="2"/>
  <c r="O78" i="2"/>
  <c r="N78" i="2"/>
  <c r="M78" i="2"/>
  <c r="L78" i="2"/>
  <c r="O77" i="2"/>
  <c r="N77" i="2"/>
  <c r="M77" i="2"/>
  <c r="L77" i="2"/>
  <c r="O75" i="2"/>
  <c r="N75" i="2"/>
  <c r="M75" i="2"/>
  <c r="L75" i="2"/>
  <c r="O74" i="2"/>
  <c r="N74" i="2"/>
  <c r="M74" i="2"/>
  <c r="L74" i="2"/>
  <c r="O73" i="2"/>
  <c r="N73" i="2"/>
  <c r="M73" i="2"/>
  <c r="L73" i="2"/>
  <c r="O72" i="2"/>
  <c r="N72" i="2"/>
  <c r="M72" i="2"/>
  <c r="L72" i="2"/>
  <c r="O71" i="2"/>
  <c r="N71" i="2"/>
  <c r="M71" i="2"/>
  <c r="L71" i="2"/>
  <c r="O70" i="2"/>
  <c r="N70" i="2"/>
  <c r="M70" i="2"/>
  <c r="L70" i="2"/>
  <c r="O69" i="2"/>
  <c r="N69" i="2"/>
  <c r="M69" i="2"/>
  <c r="L69" i="2"/>
  <c r="O68" i="2"/>
  <c r="N68" i="2"/>
  <c r="M68" i="2"/>
  <c r="L68" i="2"/>
  <c r="O67" i="2"/>
  <c r="N67" i="2"/>
  <c r="M67" i="2"/>
  <c r="L67" i="2"/>
  <c r="O65" i="2"/>
  <c r="N65" i="2"/>
  <c r="M65" i="2"/>
  <c r="L65" i="2"/>
  <c r="L112" i="1"/>
  <c r="M112" i="1"/>
  <c r="N112" i="1"/>
  <c r="O112" i="1"/>
  <c r="O81" i="1"/>
  <c r="N81" i="1"/>
  <c r="M81" i="1"/>
  <c r="L81" i="1"/>
  <c r="L111" i="1"/>
  <c r="M111" i="1"/>
  <c r="N111" i="1"/>
  <c r="O111" i="1"/>
  <c r="O101" i="1" l="1"/>
  <c r="N101" i="1"/>
  <c r="M101" i="1"/>
  <c r="L101" i="1"/>
  <c r="A8" i="27" l="1"/>
  <c r="A7" i="2"/>
  <c r="O131" i="5" l="1"/>
  <c r="N131" i="5"/>
  <c r="M131" i="5"/>
  <c r="L131" i="5"/>
  <c r="O131" i="6"/>
  <c r="N131" i="6"/>
  <c r="M131" i="6"/>
  <c r="L131" i="6"/>
  <c r="O131" i="7"/>
  <c r="N131" i="7"/>
  <c r="M131" i="7"/>
  <c r="L131" i="7"/>
  <c r="O131" i="8"/>
  <c r="N131" i="8"/>
  <c r="M131" i="8"/>
  <c r="L131" i="8"/>
  <c r="O131" i="9"/>
  <c r="N131" i="9"/>
  <c r="M131" i="9"/>
  <c r="L131" i="9"/>
  <c r="O131" i="10"/>
  <c r="N131" i="10"/>
  <c r="M131" i="10"/>
  <c r="L131" i="10"/>
  <c r="O131" i="11"/>
  <c r="N131" i="11"/>
  <c r="M131" i="11"/>
  <c r="L131" i="11"/>
  <c r="O131" i="12"/>
  <c r="N131" i="12"/>
  <c r="M131" i="12"/>
  <c r="L131" i="12"/>
  <c r="O141" i="13"/>
  <c r="N141" i="13"/>
  <c r="M141" i="13"/>
  <c r="L141" i="13"/>
  <c r="O131" i="14"/>
  <c r="N131" i="14"/>
  <c r="M131" i="14"/>
  <c r="L131" i="14"/>
  <c r="O131" i="15"/>
  <c r="N131" i="15"/>
  <c r="M131" i="15"/>
  <c r="L131" i="15"/>
  <c r="O131" i="16"/>
  <c r="N131" i="16"/>
  <c r="M131" i="16"/>
  <c r="L131" i="16"/>
  <c r="O131" i="17"/>
  <c r="N131" i="17"/>
  <c r="M131" i="17"/>
  <c r="L131" i="17"/>
  <c r="O131" i="18"/>
  <c r="N131" i="18"/>
  <c r="M131" i="18"/>
  <c r="L131" i="18"/>
  <c r="O131" i="19"/>
  <c r="N131" i="19"/>
  <c r="M131" i="19"/>
  <c r="L131" i="19"/>
  <c r="O131" i="20"/>
  <c r="N131" i="20"/>
  <c r="M131" i="20"/>
  <c r="L131" i="20"/>
  <c r="O131" i="21"/>
  <c r="N131" i="21"/>
  <c r="M131" i="21"/>
  <c r="L131" i="21"/>
  <c r="O131" i="22"/>
  <c r="N131" i="22"/>
  <c r="M131" i="22"/>
  <c r="L131" i="22"/>
  <c r="O131" i="23"/>
  <c r="N131" i="23"/>
  <c r="M131" i="23"/>
  <c r="L131" i="23"/>
  <c r="O131" i="24"/>
  <c r="N131" i="24"/>
  <c r="M131" i="24"/>
  <c r="L131" i="24"/>
  <c r="O131" i="25"/>
  <c r="N131" i="25"/>
  <c r="M131" i="25"/>
  <c r="L131" i="25"/>
  <c r="O131" i="26"/>
  <c r="N131" i="26"/>
  <c r="M131" i="26"/>
  <c r="L131" i="26"/>
  <c r="O131" i="27"/>
  <c r="N131" i="27"/>
  <c r="M131" i="27"/>
  <c r="L131" i="27"/>
  <c r="O131" i="2"/>
  <c r="N131" i="2"/>
  <c r="M131" i="2"/>
  <c r="L131" i="2"/>
  <c r="L107" i="1"/>
  <c r="M107" i="1"/>
  <c r="N107" i="1"/>
  <c r="O107" i="1"/>
  <c r="L108" i="1"/>
  <c r="M108" i="1"/>
  <c r="N108" i="1"/>
  <c r="O108" i="1"/>
  <c r="O106" i="1"/>
  <c r="N106" i="1"/>
  <c r="M106" i="1"/>
  <c r="L106" i="1"/>
  <c r="O105" i="1"/>
  <c r="N105" i="1"/>
  <c r="M105" i="1"/>
  <c r="L105" i="1"/>
  <c r="L131" i="1" l="1"/>
  <c r="M131" i="1"/>
  <c r="N131" i="1"/>
  <c r="O131" i="1"/>
  <c r="O102" i="1" l="1"/>
  <c r="N102" i="1"/>
  <c r="M102" i="1"/>
  <c r="L102" i="1"/>
  <c r="E202" i="2" l="1"/>
  <c r="N199" i="25" l="1"/>
  <c r="K199" i="25"/>
  <c r="H199" i="25"/>
  <c r="N199" i="26"/>
  <c r="N200" i="26"/>
  <c r="K199" i="26"/>
  <c r="K200" i="26"/>
  <c r="H199" i="26"/>
  <c r="H200" i="26"/>
  <c r="N199" i="27"/>
  <c r="N200" i="27"/>
  <c r="N201" i="27"/>
  <c r="K199" i="27"/>
  <c r="K200" i="27"/>
  <c r="K201" i="27"/>
  <c r="H199" i="27"/>
  <c r="H200" i="27"/>
  <c r="H201" i="27"/>
  <c r="N199" i="2"/>
  <c r="N200" i="2"/>
  <c r="N201" i="2"/>
  <c r="N202" i="2"/>
  <c r="K199" i="2"/>
  <c r="K200" i="2"/>
  <c r="K201" i="2"/>
  <c r="K202" i="2"/>
  <c r="H199" i="2"/>
  <c r="H200" i="2"/>
  <c r="H201" i="2"/>
  <c r="H202" i="2"/>
  <c r="F191" i="2"/>
  <c r="C204" i="2" s="1"/>
  <c r="A10" i="2"/>
  <c r="A190" i="2" s="1"/>
  <c r="A9" i="2"/>
  <c r="A189" i="2" s="1"/>
  <c r="A8" i="2"/>
  <c r="A188" i="2" s="1"/>
  <c r="A187" i="2"/>
  <c r="F191" i="1"/>
  <c r="A190" i="1"/>
  <c r="A189" i="1"/>
  <c r="A188" i="1"/>
  <c r="A187" i="1"/>
  <c r="O19" i="11"/>
  <c r="O20" i="11"/>
  <c r="O21" i="11"/>
  <c r="O22" i="11"/>
  <c r="O23" i="11"/>
  <c r="O24" i="11"/>
  <c r="O25" i="11"/>
  <c r="O26" i="11"/>
  <c r="O27" i="11"/>
  <c r="O45" i="11"/>
  <c r="O50" i="11"/>
  <c r="O57" i="11"/>
  <c r="O58" i="11"/>
  <c r="O59" i="11"/>
  <c r="O60" i="11"/>
  <c r="O61" i="11"/>
  <c r="O62" i="11"/>
  <c r="O127" i="11"/>
  <c r="O128" i="11"/>
  <c r="O129" i="11"/>
  <c r="O130" i="11"/>
  <c r="O132" i="11"/>
  <c r="O133" i="11"/>
  <c r="O134" i="11"/>
  <c r="O137" i="11"/>
  <c r="O138" i="11"/>
  <c r="O139" i="11"/>
  <c r="O140" i="11"/>
  <c r="O141" i="11"/>
  <c r="O143" i="11"/>
  <c r="O144" i="11"/>
  <c r="O11" i="11"/>
  <c r="N19" i="11"/>
  <c r="N20" i="11"/>
  <c r="N21" i="11"/>
  <c r="N22" i="11"/>
  <c r="N23" i="11"/>
  <c r="N24" i="11"/>
  <c r="N25" i="11"/>
  <c r="N26" i="11"/>
  <c r="N27" i="11"/>
  <c r="N50" i="11"/>
  <c r="N51" i="11"/>
  <c r="N52" i="11"/>
  <c r="N53" i="11"/>
  <c r="N54" i="11"/>
  <c r="N55" i="11"/>
  <c r="N127" i="11"/>
  <c r="N128" i="11"/>
  <c r="N129" i="11"/>
  <c r="N130" i="11"/>
  <c r="N132" i="11"/>
  <c r="N133" i="11"/>
  <c r="N134" i="11"/>
  <c r="N137" i="11"/>
  <c r="N138" i="11"/>
  <c r="N139" i="11"/>
  <c r="N140" i="11"/>
  <c r="N141" i="11"/>
  <c r="N143" i="11"/>
  <c r="N144" i="11"/>
  <c r="M19" i="11"/>
  <c r="M20" i="11"/>
  <c r="M21" i="11"/>
  <c r="M22" i="11"/>
  <c r="M23" i="11"/>
  <c r="M24" i="11"/>
  <c r="M25" i="11"/>
  <c r="M26" i="11"/>
  <c r="M27" i="11"/>
  <c r="M41" i="11"/>
  <c r="M42" i="11"/>
  <c r="M43" i="11"/>
  <c r="M44" i="11"/>
  <c r="M45" i="11"/>
  <c r="M46" i="11"/>
  <c r="M47" i="11"/>
  <c r="M48" i="11"/>
  <c r="M127" i="11"/>
  <c r="M128" i="11"/>
  <c r="M129" i="11"/>
  <c r="M130" i="11"/>
  <c r="M132" i="11"/>
  <c r="M133" i="11"/>
  <c r="M134" i="11"/>
  <c r="M137" i="11"/>
  <c r="M138" i="11"/>
  <c r="M139" i="11"/>
  <c r="M140" i="11"/>
  <c r="M141" i="11"/>
  <c r="M143" i="11"/>
  <c r="M144" i="11"/>
  <c r="O19" i="12"/>
  <c r="O20" i="12"/>
  <c r="O21" i="12"/>
  <c r="O22" i="12"/>
  <c r="O23" i="12"/>
  <c r="O24" i="12"/>
  <c r="O25" i="12"/>
  <c r="O26" i="12"/>
  <c r="O27" i="12"/>
  <c r="O45" i="12"/>
  <c r="O50" i="12"/>
  <c r="O57" i="12"/>
  <c r="O58" i="12"/>
  <c r="O59" i="12"/>
  <c r="O60" i="12"/>
  <c r="O61" i="12"/>
  <c r="O62" i="12"/>
  <c r="O127" i="12"/>
  <c r="O128" i="12"/>
  <c r="O129" i="12"/>
  <c r="O130" i="12"/>
  <c r="O132" i="12"/>
  <c r="O133" i="12"/>
  <c r="O134" i="12"/>
  <c r="O137" i="12"/>
  <c r="O138" i="12"/>
  <c r="O139" i="12"/>
  <c r="O140" i="12"/>
  <c r="O141" i="12"/>
  <c r="O143" i="12"/>
  <c r="O144" i="12"/>
  <c r="O11" i="12"/>
  <c r="N19" i="12"/>
  <c r="N20" i="12"/>
  <c r="N21" i="12"/>
  <c r="N22" i="12"/>
  <c r="N23" i="12"/>
  <c r="N24" i="12"/>
  <c r="N25" i="12"/>
  <c r="N26" i="12"/>
  <c r="N27" i="12"/>
  <c r="N50" i="12"/>
  <c r="N51" i="12"/>
  <c r="N52" i="12"/>
  <c r="N53" i="12"/>
  <c r="N54" i="12"/>
  <c r="N55" i="12"/>
  <c r="N127" i="12"/>
  <c r="N128" i="12"/>
  <c r="N129" i="12"/>
  <c r="N130" i="12"/>
  <c r="N132" i="12"/>
  <c r="N133" i="12"/>
  <c r="N134" i="12"/>
  <c r="N137" i="12"/>
  <c r="N138" i="12"/>
  <c r="N139" i="12"/>
  <c r="N140" i="12"/>
  <c r="N141" i="12"/>
  <c r="N143" i="12"/>
  <c r="N144" i="12"/>
  <c r="M19" i="12"/>
  <c r="M20" i="12"/>
  <c r="M21" i="12"/>
  <c r="M22" i="12"/>
  <c r="M23" i="12"/>
  <c r="M24" i="12"/>
  <c r="M25" i="12"/>
  <c r="M26" i="12"/>
  <c r="M27" i="12"/>
  <c r="M41" i="12"/>
  <c r="M42" i="12"/>
  <c r="M43" i="12"/>
  <c r="M44" i="12"/>
  <c r="M45" i="12"/>
  <c r="M46" i="12"/>
  <c r="M47" i="12"/>
  <c r="M48" i="12"/>
  <c r="M127" i="12"/>
  <c r="M128" i="12"/>
  <c r="M129" i="12"/>
  <c r="M130" i="12"/>
  <c r="M132" i="12"/>
  <c r="M133" i="12"/>
  <c r="M134" i="12"/>
  <c r="M137" i="12"/>
  <c r="M138" i="12"/>
  <c r="M139" i="12"/>
  <c r="M140" i="12"/>
  <c r="M141" i="12"/>
  <c r="M143" i="12"/>
  <c r="M144" i="12"/>
  <c r="O19" i="10"/>
  <c r="O20" i="10"/>
  <c r="O21" i="10"/>
  <c r="O22" i="10"/>
  <c r="O23" i="10"/>
  <c r="O24" i="10"/>
  <c r="O25" i="10"/>
  <c r="O26" i="10"/>
  <c r="O27" i="10"/>
  <c r="O45" i="10"/>
  <c r="O50" i="10"/>
  <c r="O57" i="10"/>
  <c r="O58" i="10"/>
  <c r="O59" i="10"/>
  <c r="O60" i="10"/>
  <c r="O61" i="10"/>
  <c r="O62" i="10"/>
  <c r="O127" i="10"/>
  <c r="O128" i="10"/>
  <c r="O129" i="10"/>
  <c r="O130" i="10"/>
  <c r="O132" i="10"/>
  <c r="O133" i="10"/>
  <c r="O134" i="10"/>
  <c r="O137" i="10"/>
  <c r="O138" i="10"/>
  <c r="O139" i="10"/>
  <c r="O140" i="10"/>
  <c r="O141" i="10"/>
  <c r="O143" i="10"/>
  <c r="O144" i="10"/>
  <c r="O11" i="10"/>
  <c r="N19" i="10"/>
  <c r="N20" i="10"/>
  <c r="N21" i="10"/>
  <c r="N22" i="10"/>
  <c r="N23" i="10"/>
  <c r="N24" i="10"/>
  <c r="N25" i="10"/>
  <c r="N26" i="10"/>
  <c r="N27" i="10"/>
  <c r="N50" i="10"/>
  <c r="N51" i="10"/>
  <c r="N52" i="10"/>
  <c r="N53" i="10"/>
  <c r="N54" i="10"/>
  <c r="N55" i="10"/>
  <c r="N127" i="10"/>
  <c r="N128" i="10"/>
  <c r="N129" i="10"/>
  <c r="N130" i="10"/>
  <c r="N132" i="10"/>
  <c r="N133" i="10"/>
  <c r="N134" i="10"/>
  <c r="N137" i="10"/>
  <c r="N138" i="10"/>
  <c r="N139" i="10"/>
  <c r="N140" i="10"/>
  <c r="N141" i="10"/>
  <c r="N143" i="10"/>
  <c r="N144" i="10"/>
  <c r="M19" i="10"/>
  <c r="M20" i="10"/>
  <c r="M21" i="10"/>
  <c r="M22" i="10"/>
  <c r="M23" i="10"/>
  <c r="M24" i="10"/>
  <c r="M25" i="10"/>
  <c r="M26" i="10"/>
  <c r="M27" i="10"/>
  <c r="M41" i="10"/>
  <c r="M42" i="10"/>
  <c r="M43" i="10"/>
  <c r="M44" i="10"/>
  <c r="M45" i="10"/>
  <c r="M46" i="10"/>
  <c r="M47" i="10"/>
  <c r="M48" i="10"/>
  <c r="M127" i="10"/>
  <c r="M128" i="10"/>
  <c r="M129" i="10"/>
  <c r="M130" i="10"/>
  <c r="M132" i="10"/>
  <c r="M133" i="10"/>
  <c r="M134" i="10"/>
  <c r="M137" i="10"/>
  <c r="M138" i="10"/>
  <c r="M139" i="10"/>
  <c r="M140" i="10"/>
  <c r="M141" i="10"/>
  <c r="M143" i="10"/>
  <c r="M144" i="10"/>
  <c r="O19" i="9"/>
  <c r="O20" i="9"/>
  <c r="O21" i="9"/>
  <c r="O22" i="9"/>
  <c r="O23" i="9"/>
  <c r="O24" i="9"/>
  <c r="O25" i="9"/>
  <c r="O26" i="9"/>
  <c r="O27" i="9"/>
  <c r="O45" i="9"/>
  <c r="O50" i="9"/>
  <c r="O57" i="9"/>
  <c r="O58" i="9"/>
  <c r="O59" i="9"/>
  <c r="O60" i="9"/>
  <c r="O61" i="9"/>
  <c r="O62" i="9"/>
  <c r="O127" i="9"/>
  <c r="O128" i="9"/>
  <c r="O129" i="9"/>
  <c r="O130" i="9"/>
  <c r="O132" i="9"/>
  <c r="O133" i="9"/>
  <c r="O134" i="9"/>
  <c r="O137" i="9"/>
  <c r="O138" i="9"/>
  <c r="O139" i="9"/>
  <c r="O140" i="9"/>
  <c r="O141" i="9"/>
  <c r="O143" i="9"/>
  <c r="O144" i="9"/>
  <c r="O11" i="9"/>
  <c r="N19" i="9"/>
  <c r="N20" i="9"/>
  <c r="N21" i="9"/>
  <c r="N22" i="9"/>
  <c r="N23" i="9"/>
  <c r="N24" i="9"/>
  <c r="N25" i="9"/>
  <c r="N26" i="9"/>
  <c r="N27" i="9"/>
  <c r="N50" i="9"/>
  <c r="N51" i="9"/>
  <c r="N52" i="9"/>
  <c r="N53" i="9"/>
  <c r="N54" i="9"/>
  <c r="N55" i="9"/>
  <c r="N127" i="9"/>
  <c r="N128" i="9"/>
  <c r="N129" i="9"/>
  <c r="N130" i="9"/>
  <c r="N132" i="9"/>
  <c r="N133" i="9"/>
  <c r="N134" i="9"/>
  <c r="N137" i="9"/>
  <c r="N138" i="9"/>
  <c r="N139" i="9"/>
  <c r="N140" i="9"/>
  <c r="N141" i="9"/>
  <c r="N143" i="9"/>
  <c r="N144" i="9"/>
  <c r="M19" i="9"/>
  <c r="M20" i="9"/>
  <c r="M21" i="9"/>
  <c r="M22" i="9"/>
  <c r="M23" i="9"/>
  <c r="M24" i="9"/>
  <c r="M25" i="9"/>
  <c r="M26" i="9"/>
  <c r="M27" i="9"/>
  <c r="M41" i="9"/>
  <c r="M42" i="9"/>
  <c r="M43" i="9"/>
  <c r="M44" i="9"/>
  <c r="M45" i="9"/>
  <c r="M46" i="9"/>
  <c r="M47" i="9"/>
  <c r="M48" i="9"/>
  <c r="M127" i="9"/>
  <c r="M128" i="9"/>
  <c r="M129" i="9"/>
  <c r="M130" i="9"/>
  <c r="M132" i="9"/>
  <c r="M133" i="9"/>
  <c r="M134" i="9"/>
  <c r="M137" i="9"/>
  <c r="M138" i="9"/>
  <c r="M139" i="9"/>
  <c r="M140" i="9"/>
  <c r="M141" i="9"/>
  <c r="M143" i="9"/>
  <c r="M144" i="9"/>
  <c r="O19" i="8"/>
  <c r="O20" i="8"/>
  <c r="O21" i="8"/>
  <c r="O22" i="8"/>
  <c r="O23" i="8"/>
  <c r="O24" i="8"/>
  <c r="O25" i="8"/>
  <c r="O26" i="8"/>
  <c r="O27" i="8"/>
  <c r="O45" i="8"/>
  <c r="O50" i="8"/>
  <c r="O57" i="8"/>
  <c r="O58" i="8"/>
  <c r="O59" i="8"/>
  <c r="O60" i="8"/>
  <c r="O61" i="8"/>
  <c r="O62" i="8"/>
  <c r="O127" i="8"/>
  <c r="O128" i="8"/>
  <c r="O129" i="8"/>
  <c r="O130" i="8"/>
  <c r="O132" i="8"/>
  <c r="O133" i="8"/>
  <c r="O134" i="8"/>
  <c r="O137" i="8"/>
  <c r="O138" i="8"/>
  <c r="O139" i="8"/>
  <c r="O140" i="8"/>
  <c r="O142" i="8"/>
  <c r="O143" i="8"/>
  <c r="O144" i="8"/>
  <c r="O11" i="8"/>
  <c r="N19" i="8"/>
  <c r="N20" i="8"/>
  <c r="N21" i="8"/>
  <c r="N22" i="8"/>
  <c r="N23" i="8"/>
  <c r="N24" i="8"/>
  <c r="N25" i="8"/>
  <c r="N26" i="8"/>
  <c r="N27" i="8"/>
  <c r="N50" i="8"/>
  <c r="N51" i="8"/>
  <c r="N52" i="8"/>
  <c r="N53" i="8"/>
  <c r="N54" i="8"/>
  <c r="N55" i="8"/>
  <c r="N127" i="8"/>
  <c r="N128" i="8"/>
  <c r="N129" i="8"/>
  <c r="N130" i="8"/>
  <c r="N132" i="8"/>
  <c r="N133" i="8"/>
  <c r="N134" i="8"/>
  <c r="N137" i="8"/>
  <c r="N138" i="8"/>
  <c r="N139" i="8"/>
  <c r="N140" i="8"/>
  <c r="N142" i="8"/>
  <c r="N143" i="8"/>
  <c r="N144" i="8"/>
  <c r="M19" i="8"/>
  <c r="M20" i="8"/>
  <c r="M21" i="8"/>
  <c r="M22" i="8"/>
  <c r="M23" i="8"/>
  <c r="M24" i="8"/>
  <c r="M25" i="8"/>
  <c r="M26" i="8"/>
  <c r="M27" i="8"/>
  <c r="M41" i="8"/>
  <c r="M42" i="8"/>
  <c r="M43" i="8"/>
  <c r="M44" i="8"/>
  <c r="M45" i="8"/>
  <c r="M46" i="8"/>
  <c r="M47" i="8"/>
  <c r="M48" i="8"/>
  <c r="M127" i="8"/>
  <c r="M128" i="8"/>
  <c r="M129" i="8"/>
  <c r="M130" i="8"/>
  <c r="M132" i="8"/>
  <c r="M133" i="8"/>
  <c r="M134" i="8"/>
  <c r="M137" i="8"/>
  <c r="M138" i="8"/>
  <c r="M139" i="8"/>
  <c r="M140" i="8"/>
  <c r="M142" i="8"/>
  <c r="M143" i="8"/>
  <c r="M144" i="8"/>
  <c r="O19" i="7"/>
  <c r="O20" i="7"/>
  <c r="O21" i="7"/>
  <c r="O22" i="7"/>
  <c r="O23" i="7"/>
  <c r="O24" i="7"/>
  <c r="O25" i="7"/>
  <c r="O26" i="7"/>
  <c r="O27" i="7"/>
  <c r="O45" i="7"/>
  <c r="O50" i="7"/>
  <c r="O57" i="7"/>
  <c r="O58" i="7"/>
  <c r="O59" i="7"/>
  <c r="O60" i="7"/>
  <c r="O61" i="7"/>
  <c r="O62" i="7"/>
  <c r="O127" i="7"/>
  <c r="O128" i="7"/>
  <c r="O129" i="7"/>
  <c r="O130" i="7"/>
  <c r="O132" i="7"/>
  <c r="O133" i="7"/>
  <c r="O134" i="7"/>
  <c r="O137" i="7"/>
  <c r="O138" i="7"/>
  <c r="O139" i="7"/>
  <c r="O140" i="7"/>
  <c r="O141" i="7"/>
  <c r="O143" i="7"/>
  <c r="O144" i="7"/>
  <c r="O11" i="7"/>
  <c r="N19" i="7"/>
  <c r="N20" i="7"/>
  <c r="N21" i="7"/>
  <c r="N22" i="7"/>
  <c r="N23" i="7"/>
  <c r="N24" i="7"/>
  <c r="N25" i="7"/>
  <c r="N26" i="7"/>
  <c r="N27" i="7"/>
  <c r="N50" i="7"/>
  <c r="N51" i="7"/>
  <c r="N52" i="7"/>
  <c r="N53" i="7"/>
  <c r="N54" i="7"/>
  <c r="N55" i="7"/>
  <c r="N127" i="7"/>
  <c r="N128" i="7"/>
  <c r="N129" i="7"/>
  <c r="N130" i="7"/>
  <c r="N132" i="7"/>
  <c r="N133" i="7"/>
  <c r="N134" i="7"/>
  <c r="N137" i="7"/>
  <c r="N138" i="7"/>
  <c r="N139" i="7"/>
  <c r="N140" i="7"/>
  <c r="N141" i="7"/>
  <c r="N143" i="7"/>
  <c r="N144" i="7"/>
  <c r="M19" i="7"/>
  <c r="M20" i="7"/>
  <c r="M21" i="7"/>
  <c r="M22" i="7"/>
  <c r="M23" i="7"/>
  <c r="M24" i="7"/>
  <c r="M25" i="7"/>
  <c r="M26" i="7"/>
  <c r="M27" i="7"/>
  <c r="M41" i="7"/>
  <c r="M42" i="7"/>
  <c r="M43" i="7"/>
  <c r="M44" i="7"/>
  <c r="M45" i="7"/>
  <c r="M46" i="7"/>
  <c r="M47" i="7"/>
  <c r="M48" i="7"/>
  <c r="M127" i="7"/>
  <c r="M128" i="7"/>
  <c r="M129" i="7"/>
  <c r="M130" i="7"/>
  <c r="M132" i="7"/>
  <c r="M133" i="7"/>
  <c r="M134" i="7"/>
  <c r="M137" i="7"/>
  <c r="M138" i="7"/>
  <c r="M139" i="7"/>
  <c r="M140" i="7"/>
  <c r="M141" i="7"/>
  <c r="M143" i="7"/>
  <c r="M144" i="7"/>
  <c r="L19" i="7"/>
  <c r="L20" i="7"/>
  <c r="L21" i="7"/>
  <c r="L22" i="7"/>
  <c r="L23" i="7"/>
  <c r="L24" i="7"/>
  <c r="L25" i="7"/>
  <c r="L26" i="7"/>
  <c r="L27" i="7"/>
  <c r="L29" i="7"/>
  <c r="L30" i="7"/>
  <c r="L31" i="7"/>
  <c r="L32" i="7"/>
  <c r="L33" i="7"/>
  <c r="L34" i="7"/>
  <c r="L35" i="7"/>
  <c r="L36" i="7"/>
  <c r="L37" i="7"/>
  <c r="L38" i="7"/>
  <c r="L39" i="7"/>
  <c r="L115" i="7"/>
  <c r="L116" i="7"/>
  <c r="L117" i="7"/>
  <c r="L118" i="7"/>
  <c r="L127" i="7"/>
  <c r="L128" i="7"/>
  <c r="L129" i="7"/>
  <c r="L130" i="7"/>
  <c r="L132" i="7"/>
  <c r="L133" i="7"/>
  <c r="L134" i="7"/>
  <c r="L137" i="7"/>
  <c r="L138" i="7"/>
  <c r="L139" i="7"/>
  <c r="L140" i="7"/>
  <c r="L141" i="7"/>
  <c r="L143" i="7"/>
  <c r="L144" i="7"/>
  <c r="O19" i="6"/>
  <c r="O20" i="6"/>
  <c r="O21" i="6"/>
  <c r="O22" i="6"/>
  <c r="O23" i="6"/>
  <c r="O24" i="6"/>
  <c r="O25" i="6"/>
  <c r="O26" i="6"/>
  <c r="O27" i="6"/>
  <c r="O45" i="6"/>
  <c r="O50" i="6"/>
  <c r="O57" i="6"/>
  <c r="O58" i="6"/>
  <c r="O59" i="6"/>
  <c r="O60" i="6"/>
  <c r="O61" i="6"/>
  <c r="O62" i="6"/>
  <c r="O127" i="6"/>
  <c r="O128" i="6"/>
  <c r="O129" i="6"/>
  <c r="O130" i="6"/>
  <c r="O132" i="6"/>
  <c r="O133" i="6"/>
  <c r="O134" i="6"/>
  <c r="O137" i="6"/>
  <c r="O138" i="6"/>
  <c r="O139" i="6"/>
  <c r="O140" i="6"/>
  <c r="O141" i="6"/>
  <c r="O143" i="6"/>
  <c r="O144" i="6"/>
  <c r="O11" i="6"/>
  <c r="N19" i="6"/>
  <c r="N20" i="6"/>
  <c r="N21" i="6"/>
  <c r="N22" i="6"/>
  <c r="N23" i="6"/>
  <c r="N24" i="6"/>
  <c r="N25" i="6"/>
  <c r="N26" i="6"/>
  <c r="N27" i="6"/>
  <c r="N50" i="6"/>
  <c r="N51" i="6"/>
  <c r="N52" i="6"/>
  <c r="N53" i="6"/>
  <c r="N54" i="6"/>
  <c r="N55" i="6"/>
  <c r="N127" i="6"/>
  <c r="N128" i="6"/>
  <c r="N129" i="6"/>
  <c r="N130" i="6"/>
  <c r="N132" i="6"/>
  <c r="N133" i="6"/>
  <c r="N134" i="6"/>
  <c r="N137" i="6"/>
  <c r="N138" i="6"/>
  <c r="N139" i="6"/>
  <c r="N140" i="6"/>
  <c r="N141" i="6"/>
  <c r="N143" i="6"/>
  <c r="N144" i="6"/>
  <c r="M19" i="6"/>
  <c r="M20" i="6"/>
  <c r="M21" i="6"/>
  <c r="M22" i="6"/>
  <c r="M23" i="6"/>
  <c r="M24" i="6"/>
  <c r="M25" i="6"/>
  <c r="M26" i="6"/>
  <c r="M27" i="6"/>
  <c r="M41" i="6"/>
  <c r="M42" i="6"/>
  <c r="M43" i="6"/>
  <c r="M44" i="6"/>
  <c r="M45" i="6"/>
  <c r="M46" i="6"/>
  <c r="M47" i="6"/>
  <c r="M48" i="6"/>
  <c r="M127" i="6"/>
  <c r="M128" i="6"/>
  <c r="M129" i="6"/>
  <c r="M130" i="6"/>
  <c r="M132" i="6"/>
  <c r="M133" i="6"/>
  <c r="M134" i="6"/>
  <c r="M137" i="6"/>
  <c r="M138" i="6"/>
  <c r="M139" i="6"/>
  <c r="M140" i="6"/>
  <c r="M141" i="6"/>
  <c r="M143" i="6"/>
  <c r="M144" i="6"/>
  <c r="L19" i="6"/>
  <c r="L20" i="6"/>
  <c r="L21" i="6"/>
  <c r="L22" i="6"/>
  <c r="L23" i="6"/>
  <c r="L24" i="6"/>
  <c r="L25" i="6"/>
  <c r="L26" i="6"/>
  <c r="L27" i="6"/>
  <c r="L29" i="6"/>
  <c r="L30" i="6"/>
  <c r="L31" i="6"/>
  <c r="L32" i="6"/>
  <c r="L33" i="6"/>
  <c r="L34" i="6"/>
  <c r="L35" i="6"/>
  <c r="L36" i="6"/>
  <c r="L37" i="6"/>
  <c r="L38" i="6"/>
  <c r="L39" i="6"/>
  <c r="L115" i="6"/>
  <c r="L116" i="6"/>
  <c r="L117" i="6"/>
  <c r="L118" i="6"/>
  <c r="L127" i="6"/>
  <c r="L128" i="6"/>
  <c r="L129" i="6"/>
  <c r="L130" i="6"/>
  <c r="L132" i="6"/>
  <c r="L133" i="6"/>
  <c r="L134" i="6"/>
  <c r="L137" i="6"/>
  <c r="L138" i="6"/>
  <c r="L139" i="6"/>
  <c r="L140" i="6"/>
  <c r="L141" i="6"/>
  <c r="L143" i="6"/>
  <c r="L144" i="6"/>
  <c r="A10" i="27"/>
  <c r="A10" i="26" s="1"/>
  <c r="A10" i="25" s="1"/>
  <c r="A10" i="24" s="1"/>
  <c r="A10" i="23" s="1"/>
  <c r="A10" i="22" s="1"/>
  <c r="A10" i="21" s="1"/>
  <c r="A10" i="20" s="1"/>
  <c r="A10" i="19" s="1"/>
  <c r="A10" i="18" s="1"/>
  <c r="A10" i="17" s="1"/>
  <c r="A10" i="16" s="1"/>
  <c r="A10" i="15" s="1"/>
  <c r="A9" i="27"/>
  <c r="A9" i="26" s="1"/>
  <c r="A9" i="25" s="1"/>
  <c r="A9" i="24" s="1"/>
  <c r="A8" i="26"/>
  <c r="A8" i="25" s="1"/>
  <c r="A8" i="24" s="1"/>
  <c r="A8" i="23" s="1"/>
  <c r="A7" i="27"/>
  <c r="A7" i="26" s="1"/>
  <c r="A7" i="25" s="1"/>
  <c r="O19" i="5"/>
  <c r="O20" i="5"/>
  <c r="O21" i="5"/>
  <c r="O22" i="5"/>
  <c r="O23" i="5"/>
  <c r="O24" i="5"/>
  <c r="O25" i="5"/>
  <c r="O26" i="5"/>
  <c r="O27" i="5"/>
  <c r="O45" i="5"/>
  <c r="O50" i="5"/>
  <c r="O57" i="5"/>
  <c r="O58" i="5"/>
  <c r="O59" i="5"/>
  <c r="O60" i="5"/>
  <c r="O61" i="5"/>
  <c r="O62" i="5"/>
  <c r="O127" i="5"/>
  <c r="O128" i="5"/>
  <c r="O129" i="5"/>
  <c r="O130" i="5"/>
  <c r="O132" i="5"/>
  <c r="O133" i="5"/>
  <c r="O134" i="5"/>
  <c r="O137" i="5"/>
  <c r="O138" i="5"/>
  <c r="O139" i="5"/>
  <c r="O140" i="5"/>
  <c r="O141" i="5"/>
  <c r="O143" i="5"/>
  <c r="O144" i="5"/>
  <c r="O11" i="5"/>
  <c r="N19" i="5"/>
  <c r="N20" i="5"/>
  <c r="N21" i="5"/>
  <c r="N22" i="5"/>
  <c r="N23" i="5"/>
  <c r="N24" i="5"/>
  <c r="N25" i="5"/>
  <c r="N26" i="5"/>
  <c r="N27" i="5"/>
  <c r="N50" i="5"/>
  <c r="N51" i="5"/>
  <c r="N52" i="5"/>
  <c r="N53" i="5"/>
  <c r="N54" i="5"/>
  <c r="N55" i="5"/>
  <c r="N127" i="5"/>
  <c r="N128" i="5"/>
  <c r="N129" i="5"/>
  <c r="N130" i="5"/>
  <c r="N132" i="5"/>
  <c r="N133" i="5"/>
  <c r="N134" i="5"/>
  <c r="N137" i="5"/>
  <c r="N138" i="5"/>
  <c r="N139" i="5"/>
  <c r="N140" i="5"/>
  <c r="N141" i="5"/>
  <c r="N143" i="5"/>
  <c r="N144" i="5"/>
  <c r="M19" i="5"/>
  <c r="M20" i="5"/>
  <c r="M21" i="5"/>
  <c r="M22" i="5"/>
  <c r="M23" i="5"/>
  <c r="M24" i="5"/>
  <c r="M25" i="5"/>
  <c r="M26" i="5"/>
  <c r="M27" i="5"/>
  <c r="M41" i="5"/>
  <c r="M42" i="5"/>
  <c r="M43" i="5"/>
  <c r="M44" i="5"/>
  <c r="M45" i="5"/>
  <c r="M46" i="5"/>
  <c r="M47" i="5"/>
  <c r="M48" i="5"/>
  <c r="M127" i="5"/>
  <c r="M128" i="5"/>
  <c r="M129" i="5"/>
  <c r="M130" i="5"/>
  <c r="M132" i="5"/>
  <c r="M133" i="5"/>
  <c r="M134" i="5"/>
  <c r="M137" i="5"/>
  <c r="M138" i="5"/>
  <c r="M139" i="5"/>
  <c r="M140" i="5"/>
  <c r="M141" i="5"/>
  <c r="M143" i="5"/>
  <c r="M144" i="5"/>
  <c r="L19" i="5"/>
  <c r="L20" i="5"/>
  <c r="L21" i="5"/>
  <c r="L22" i="5"/>
  <c r="L23" i="5"/>
  <c r="L24" i="5"/>
  <c r="L25" i="5"/>
  <c r="L26" i="5"/>
  <c r="L27" i="5"/>
  <c r="L29" i="5"/>
  <c r="L30" i="5"/>
  <c r="L31" i="5"/>
  <c r="L32" i="5"/>
  <c r="L33" i="5"/>
  <c r="L34" i="5"/>
  <c r="L35" i="5"/>
  <c r="L36" i="5"/>
  <c r="L37" i="5"/>
  <c r="L38" i="5"/>
  <c r="L39" i="5"/>
  <c r="L115" i="5"/>
  <c r="L116" i="5"/>
  <c r="L117" i="5"/>
  <c r="L118" i="5"/>
  <c r="L127" i="5"/>
  <c r="L128" i="5"/>
  <c r="L129" i="5"/>
  <c r="L130" i="5"/>
  <c r="L132" i="5"/>
  <c r="L133" i="5"/>
  <c r="L134" i="5"/>
  <c r="L137" i="5"/>
  <c r="L138" i="5"/>
  <c r="L139" i="5"/>
  <c r="L140" i="5"/>
  <c r="L141" i="5"/>
  <c r="L143" i="5"/>
  <c r="L144" i="5"/>
  <c r="F191" i="5"/>
  <c r="C204" i="5" s="1"/>
  <c r="C200" i="5" s="1"/>
  <c r="L19" i="8"/>
  <c r="L20" i="8"/>
  <c r="L21" i="8"/>
  <c r="L22" i="8"/>
  <c r="L23" i="8"/>
  <c r="L24" i="8"/>
  <c r="L25" i="8"/>
  <c r="L26" i="8"/>
  <c r="L27" i="8"/>
  <c r="L29" i="8"/>
  <c r="L30" i="8"/>
  <c r="L31" i="8"/>
  <c r="L32" i="8"/>
  <c r="L33" i="8"/>
  <c r="L34" i="8"/>
  <c r="L35" i="8"/>
  <c r="L36" i="8"/>
  <c r="L37" i="8"/>
  <c r="L38" i="8"/>
  <c r="L39" i="8"/>
  <c r="L115" i="8"/>
  <c r="L116" i="8"/>
  <c r="L117" i="8"/>
  <c r="L118" i="8"/>
  <c r="L127" i="8"/>
  <c r="L128" i="8"/>
  <c r="L129" i="8"/>
  <c r="L130" i="8"/>
  <c r="L132" i="8"/>
  <c r="L133" i="8"/>
  <c r="L134" i="8"/>
  <c r="L137" i="8"/>
  <c r="L138" i="8"/>
  <c r="L139" i="8"/>
  <c r="L140" i="8"/>
  <c r="L142" i="8"/>
  <c r="L143" i="8"/>
  <c r="L144" i="8"/>
  <c r="F191" i="6"/>
  <c r="C204" i="6" s="1"/>
  <c r="L19" i="9"/>
  <c r="L20" i="9"/>
  <c r="L21" i="9"/>
  <c r="L22" i="9"/>
  <c r="L23" i="9"/>
  <c r="L24" i="9"/>
  <c r="L25" i="9"/>
  <c r="L26" i="9"/>
  <c r="L27" i="9"/>
  <c r="L29" i="9"/>
  <c r="L30" i="9"/>
  <c r="L31" i="9"/>
  <c r="L32" i="9"/>
  <c r="L33" i="9"/>
  <c r="L34" i="9"/>
  <c r="L35" i="9"/>
  <c r="L36" i="9"/>
  <c r="L37" i="9"/>
  <c r="L38" i="9"/>
  <c r="L39" i="9"/>
  <c r="L115" i="9"/>
  <c r="L116" i="9"/>
  <c r="L117" i="9"/>
  <c r="L118" i="9"/>
  <c r="L127" i="9"/>
  <c r="L128" i="9"/>
  <c r="L129" i="9"/>
  <c r="L130" i="9"/>
  <c r="L132" i="9"/>
  <c r="L133" i="9"/>
  <c r="L134" i="9"/>
  <c r="L137" i="9"/>
  <c r="L138" i="9"/>
  <c r="L139" i="9"/>
  <c r="L140" i="9"/>
  <c r="L141" i="9"/>
  <c r="L143" i="9"/>
  <c r="L144" i="9"/>
  <c r="F191" i="7"/>
  <c r="C204" i="7" s="1"/>
  <c r="C202" i="7" s="1"/>
  <c r="O19" i="13"/>
  <c r="O20" i="13"/>
  <c r="O21" i="13"/>
  <c r="O22" i="13"/>
  <c r="O23" i="13"/>
  <c r="O24" i="13"/>
  <c r="O25" i="13"/>
  <c r="O26" i="13"/>
  <c r="O27" i="13"/>
  <c r="O45" i="13"/>
  <c r="O50" i="13"/>
  <c r="O57" i="13"/>
  <c r="O58" i="13"/>
  <c r="O59" i="13"/>
  <c r="O60" i="13"/>
  <c r="O61" i="13"/>
  <c r="O62" i="13"/>
  <c r="O127" i="13"/>
  <c r="O128" i="13"/>
  <c r="O129" i="13"/>
  <c r="O130" i="13"/>
  <c r="O132" i="13"/>
  <c r="O133" i="13"/>
  <c r="O134" i="13"/>
  <c r="O137" i="13"/>
  <c r="O138" i="13"/>
  <c r="O139" i="13"/>
  <c r="O140" i="13"/>
  <c r="O143" i="13"/>
  <c r="O144" i="13"/>
  <c r="O11" i="13"/>
  <c r="N19" i="13"/>
  <c r="N20" i="13"/>
  <c r="N21" i="13"/>
  <c r="N22" i="13"/>
  <c r="N23" i="13"/>
  <c r="N24" i="13"/>
  <c r="N25" i="13"/>
  <c r="N26" i="13"/>
  <c r="N27" i="13"/>
  <c r="N50" i="13"/>
  <c r="N51" i="13"/>
  <c r="N52" i="13"/>
  <c r="N53" i="13"/>
  <c r="N54" i="13"/>
  <c r="N55" i="13"/>
  <c r="N127" i="13"/>
  <c r="N128" i="13"/>
  <c r="N129" i="13"/>
  <c r="N130" i="13"/>
  <c r="N132" i="13"/>
  <c r="N133" i="13"/>
  <c r="N134" i="13"/>
  <c r="N137" i="13"/>
  <c r="N138" i="13"/>
  <c r="N139" i="13"/>
  <c r="N140" i="13"/>
  <c r="N143" i="13"/>
  <c r="N144" i="13"/>
  <c r="M19" i="13"/>
  <c r="M20" i="13"/>
  <c r="M21" i="13"/>
  <c r="M22" i="13"/>
  <c r="M23" i="13"/>
  <c r="M24" i="13"/>
  <c r="M25" i="13"/>
  <c r="M26" i="13"/>
  <c r="M27" i="13"/>
  <c r="M41" i="13"/>
  <c r="M42" i="13"/>
  <c r="M43" i="13"/>
  <c r="M44" i="13"/>
  <c r="M45" i="13"/>
  <c r="M46" i="13"/>
  <c r="M47" i="13"/>
  <c r="M48" i="13"/>
  <c r="M127" i="13"/>
  <c r="M128" i="13"/>
  <c r="M129" i="13"/>
  <c r="M130" i="13"/>
  <c r="M132" i="13"/>
  <c r="M133" i="13"/>
  <c r="M134" i="13"/>
  <c r="M137" i="13"/>
  <c r="M138" i="13"/>
  <c r="M139" i="13"/>
  <c r="M140" i="13"/>
  <c r="M143" i="13"/>
  <c r="M144" i="13"/>
  <c r="L19" i="10"/>
  <c r="L20" i="10"/>
  <c r="L21" i="10"/>
  <c r="L22" i="10"/>
  <c r="L23" i="10"/>
  <c r="L24" i="10"/>
  <c r="L25" i="10"/>
  <c r="L26" i="10"/>
  <c r="L27" i="10"/>
  <c r="L29" i="10"/>
  <c r="L30" i="10"/>
  <c r="L31" i="10"/>
  <c r="L32" i="10"/>
  <c r="L33" i="10"/>
  <c r="L34" i="10"/>
  <c r="L35" i="10"/>
  <c r="L36" i="10"/>
  <c r="L37" i="10"/>
  <c r="L38" i="10"/>
  <c r="L39" i="10"/>
  <c r="L115" i="10"/>
  <c r="L116" i="10"/>
  <c r="L117" i="10"/>
  <c r="L118" i="10"/>
  <c r="L127" i="10"/>
  <c r="L128" i="10"/>
  <c r="L129" i="10"/>
  <c r="L130" i="10"/>
  <c r="L132" i="10"/>
  <c r="L133" i="10"/>
  <c r="L134" i="10"/>
  <c r="L137" i="10"/>
  <c r="L138" i="10"/>
  <c r="L139" i="10"/>
  <c r="L140" i="10"/>
  <c r="L141" i="10"/>
  <c r="L143" i="10"/>
  <c r="L144" i="10"/>
  <c r="F191" i="8"/>
  <c r="C204" i="8" s="1"/>
  <c r="C200" i="8" s="1"/>
  <c r="O19" i="14"/>
  <c r="O20" i="14"/>
  <c r="O21" i="14"/>
  <c r="O22" i="14"/>
  <c r="O23" i="14"/>
  <c r="O24" i="14"/>
  <c r="O25" i="14"/>
  <c r="O26" i="14"/>
  <c r="O27" i="14"/>
  <c r="O45" i="14"/>
  <c r="O50" i="14"/>
  <c r="O57" i="14"/>
  <c r="O58" i="14"/>
  <c r="O59" i="14"/>
  <c r="O60" i="14"/>
  <c r="O61" i="14"/>
  <c r="O62" i="14"/>
  <c r="O127" i="14"/>
  <c r="O128" i="14"/>
  <c r="O129" i="14"/>
  <c r="O130" i="14"/>
  <c r="O132" i="14"/>
  <c r="O133" i="14"/>
  <c r="O134" i="14"/>
  <c r="O137" i="14"/>
  <c r="O138" i="14"/>
  <c r="O139" i="14"/>
  <c r="O140" i="14"/>
  <c r="O141" i="14"/>
  <c r="O143" i="14"/>
  <c r="O144" i="14"/>
  <c r="O11" i="14"/>
  <c r="N19" i="14"/>
  <c r="N20" i="14"/>
  <c r="N21" i="14"/>
  <c r="N22" i="14"/>
  <c r="N23" i="14"/>
  <c r="N24" i="14"/>
  <c r="N25" i="14"/>
  <c r="N26" i="14"/>
  <c r="N27" i="14"/>
  <c r="N50" i="14"/>
  <c r="N51" i="14"/>
  <c r="N52" i="14"/>
  <c r="N53" i="14"/>
  <c r="N54" i="14"/>
  <c r="N55" i="14"/>
  <c r="N127" i="14"/>
  <c r="N128" i="14"/>
  <c r="N129" i="14"/>
  <c r="N130" i="14"/>
  <c r="N132" i="14"/>
  <c r="N133" i="14"/>
  <c r="N134" i="14"/>
  <c r="N137" i="14"/>
  <c r="N138" i="14"/>
  <c r="N139" i="14"/>
  <c r="N140" i="14"/>
  <c r="N141" i="14"/>
  <c r="N143" i="14"/>
  <c r="N144" i="14"/>
  <c r="M19" i="14"/>
  <c r="M20" i="14"/>
  <c r="M21" i="14"/>
  <c r="M22" i="14"/>
  <c r="M23" i="14"/>
  <c r="M24" i="14"/>
  <c r="M25" i="14"/>
  <c r="M26" i="14"/>
  <c r="M27" i="14"/>
  <c r="M41" i="14"/>
  <c r="M42" i="14"/>
  <c r="M43" i="14"/>
  <c r="M44" i="14"/>
  <c r="M45" i="14"/>
  <c r="M46" i="14"/>
  <c r="M47" i="14"/>
  <c r="M48" i="14"/>
  <c r="M127" i="14"/>
  <c r="M128" i="14"/>
  <c r="M129" i="14"/>
  <c r="M130" i="14"/>
  <c r="M132" i="14"/>
  <c r="M133" i="14"/>
  <c r="M134" i="14"/>
  <c r="M137" i="14"/>
  <c r="M138" i="14"/>
  <c r="M139" i="14"/>
  <c r="M140" i="14"/>
  <c r="M141" i="14"/>
  <c r="M143" i="14"/>
  <c r="M144" i="14"/>
  <c r="L19" i="11"/>
  <c r="L20" i="11"/>
  <c r="L21" i="11"/>
  <c r="L22" i="11"/>
  <c r="L23" i="11"/>
  <c r="L24" i="11"/>
  <c r="L25" i="11"/>
  <c r="L26" i="11"/>
  <c r="L27" i="11"/>
  <c r="L29" i="11"/>
  <c r="L30" i="11"/>
  <c r="L31" i="11"/>
  <c r="L32" i="11"/>
  <c r="L33" i="11"/>
  <c r="L34" i="11"/>
  <c r="L35" i="11"/>
  <c r="L36" i="11"/>
  <c r="L37" i="11"/>
  <c r="L38" i="11"/>
  <c r="L39" i="11"/>
  <c r="L115" i="11"/>
  <c r="L116" i="11"/>
  <c r="L117" i="11"/>
  <c r="L118" i="11"/>
  <c r="L127" i="11"/>
  <c r="L128" i="11"/>
  <c r="L129" i="11"/>
  <c r="L130" i="11"/>
  <c r="L132" i="11"/>
  <c r="L133" i="11"/>
  <c r="L134" i="11"/>
  <c r="L137" i="11"/>
  <c r="L138" i="11"/>
  <c r="L139" i="11"/>
  <c r="L140" i="11"/>
  <c r="L141" i="11"/>
  <c r="L143" i="11"/>
  <c r="L144" i="11"/>
  <c r="F191" i="9"/>
  <c r="C204" i="9" s="1"/>
  <c r="O19" i="15"/>
  <c r="O20" i="15"/>
  <c r="O21" i="15"/>
  <c r="O22" i="15"/>
  <c r="O23" i="15"/>
  <c r="O24" i="15"/>
  <c r="O25" i="15"/>
  <c r="O26" i="15"/>
  <c r="O27" i="15"/>
  <c r="O45" i="15"/>
  <c r="O50" i="15"/>
  <c r="O57" i="15"/>
  <c r="O58" i="15"/>
  <c r="O59" i="15"/>
  <c r="O60" i="15"/>
  <c r="O61" i="15"/>
  <c r="O62" i="15"/>
  <c r="O127" i="15"/>
  <c r="O128" i="15"/>
  <c r="O129" i="15"/>
  <c r="O130" i="15"/>
  <c r="O132" i="15"/>
  <c r="O133" i="15"/>
  <c r="O134" i="15"/>
  <c r="O137" i="15"/>
  <c r="O138" i="15"/>
  <c r="O139" i="15"/>
  <c r="O140" i="15"/>
  <c r="O141" i="15"/>
  <c r="O143" i="15"/>
  <c r="O144" i="15"/>
  <c r="O11" i="15"/>
  <c r="N19" i="15"/>
  <c r="N20" i="15"/>
  <c r="N21" i="15"/>
  <c r="N22" i="15"/>
  <c r="N23" i="15"/>
  <c r="N24" i="15"/>
  <c r="N25" i="15"/>
  <c r="N26" i="15"/>
  <c r="N27" i="15"/>
  <c r="N50" i="15"/>
  <c r="N51" i="15"/>
  <c r="N52" i="15"/>
  <c r="N53" i="15"/>
  <c r="N54" i="15"/>
  <c r="N55" i="15"/>
  <c r="N127" i="15"/>
  <c r="N128" i="15"/>
  <c r="N129" i="15"/>
  <c r="N130" i="15"/>
  <c r="N132" i="15"/>
  <c r="N133" i="15"/>
  <c r="N134" i="15"/>
  <c r="N137" i="15"/>
  <c r="N138" i="15"/>
  <c r="N139" i="15"/>
  <c r="N140" i="15"/>
  <c r="N141" i="15"/>
  <c r="N143" i="15"/>
  <c r="N144" i="15"/>
  <c r="M19" i="15"/>
  <c r="M20" i="15"/>
  <c r="M21" i="15"/>
  <c r="M22" i="15"/>
  <c r="M23" i="15"/>
  <c r="M24" i="15"/>
  <c r="M25" i="15"/>
  <c r="M26" i="15"/>
  <c r="M27" i="15"/>
  <c r="M41" i="15"/>
  <c r="M42" i="15"/>
  <c r="M43" i="15"/>
  <c r="M44" i="15"/>
  <c r="M45" i="15"/>
  <c r="M46" i="15"/>
  <c r="M47" i="15"/>
  <c r="M48" i="15"/>
  <c r="M127" i="15"/>
  <c r="M128" i="15"/>
  <c r="M129" i="15"/>
  <c r="M130" i="15"/>
  <c r="M132" i="15"/>
  <c r="M133" i="15"/>
  <c r="M134" i="15"/>
  <c r="M137" i="15"/>
  <c r="M138" i="15"/>
  <c r="M139" i="15"/>
  <c r="M140" i="15"/>
  <c r="M141" i="15"/>
  <c r="M143" i="15"/>
  <c r="M144" i="15"/>
  <c r="L19" i="12"/>
  <c r="L20" i="12"/>
  <c r="L21" i="12"/>
  <c r="L22" i="12"/>
  <c r="L23" i="12"/>
  <c r="L24" i="12"/>
  <c r="L25" i="12"/>
  <c r="L26" i="12"/>
  <c r="L27" i="12"/>
  <c r="L29" i="12"/>
  <c r="L30" i="12"/>
  <c r="L31" i="12"/>
  <c r="L32" i="12"/>
  <c r="L33" i="12"/>
  <c r="L34" i="12"/>
  <c r="L35" i="12"/>
  <c r="L36" i="12"/>
  <c r="L37" i="12"/>
  <c r="L38" i="12"/>
  <c r="L39" i="12"/>
  <c r="L115" i="12"/>
  <c r="L116" i="12"/>
  <c r="L117" i="12"/>
  <c r="L118" i="12"/>
  <c r="L127" i="12"/>
  <c r="L128" i="12"/>
  <c r="L129" i="12"/>
  <c r="L130" i="12"/>
  <c r="L132" i="12"/>
  <c r="L133" i="12"/>
  <c r="L134" i="12"/>
  <c r="L137" i="12"/>
  <c r="L138" i="12"/>
  <c r="L139" i="12"/>
  <c r="L140" i="12"/>
  <c r="L141" i="12"/>
  <c r="L143" i="12"/>
  <c r="L144" i="12"/>
  <c r="F191" i="10"/>
  <c r="C204" i="10" s="1"/>
  <c r="C201" i="10" s="1"/>
  <c r="O19" i="16"/>
  <c r="O20" i="16"/>
  <c r="O21" i="16"/>
  <c r="O22" i="16"/>
  <c r="O23" i="16"/>
  <c r="O24" i="16"/>
  <c r="O25" i="16"/>
  <c r="O26" i="16"/>
  <c r="O27" i="16"/>
  <c r="O45" i="16"/>
  <c r="O50" i="16"/>
  <c r="O57" i="16"/>
  <c r="O58" i="16"/>
  <c r="O59" i="16"/>
  <c r="O60" i="16"/>
  <c r="O61" i="16"/>
  <c r="O62" i="16"/>
  <c r="O127" i="16"/>
  <c r="O128" i="16"/>
  <c r="O129" i="16"/>
  <c r="O130" i="16"/>
  <c r="O132" i="16"/>
  <c r="O133" i="16"/>
  <c r="O134" i="16"/>
  <c r="O137" i="16"/>
  <c r="O138" i="16"/>
  <c r="O139" i="16"/>
  <c r="O140" i="16"/>
  <c r="O141" i="16"/>
  <c r="O143" i="16"/>
  <c r="O144" i="16"/>
  <c r="O11" i="16"/>
  <c r="N19" i="16"/>
  <c r="N20" i="16"/>
  <c r="N21" i="16"/>
  <c r="N22" i="16"/>
  <c r="N23" i="16"/>
  <c r="N24" i="16"/>
  <c r="N25" i="16"/>
  <c r="N26" i="16"/>
  <c r="N27" i="16"/>
  <c r="N50" i="16"/>
  <c r="N51" i="16"/>
  <c r="N52" i="16"/>
  <c r="N53" i="16"/>
  <c r="N54" i="16"/>
  <c r="N55" i="16"/>
  <c r="N127" i="16"/>
  <c r="N128" i="16"/>
  <c r="N129" i="16"/>
  <c r="N130" i="16"/>
  <c r="N132" i="16"/>
  <c r="N133" i="16"/>
  <c r="N134" i="16"/>
  <c r="N137" i="16"/>
  <c r="N138" i="16"/>
  <c r="N139" i="16"/>
  <c r="N140" i="16"/>
  <c r="N141" i="16"/>
  <c r="N143" i="16"/>
  <c r="N144" i="16"/>
  <c r="M19" i="16"/>
  <c r="M20" i="16"/>
  <c r="M21" i="16"/>
  <c r="M22" i="16"/>
  <c r="M23" i="16"/>
  <c r="M24" i="16"/>
  <c r="M25" i="16"/>
  <c r="M26" i="16"/>
  <c r="M27" i="16"/>
  <c r="M41" i="16"/>
  <c r="M42" i="16"/>
  <c r="M43" i="16"/>
  <c r="M44" i="16"/>
  <c r="M45" i="16"/>
  <c r="M46" i="16"/>
  <c r="M47" i="16"/>
  <c r="M48" i="16"/>
  <c r="M127" i="16"/>
  <c r="M128" i="16"/>
  <c r="M129" i="16"/>
  <c r="M130" i="16"/>
  <c r="M132" i="16"/>
  <c r="M133" i="16"/>
  <c r="M134" i="16"/>
  <c r="M137" i="16"/>
  <c r="M138" i="16"/>
  <c r="M139" i="16"/>
  <c r="M140" i="16"/>
  <c r="M141" i="16"/>
  <c r="M143" i="16"/>
  <c r="M144" i="16"/>
  <c r="L19" i="13"/>
  <c r="L20" i="13"/>
  <c r="L21" i="13"/>
  <c r="L22" i="13"/>
  <c r="L23" i="13"/>
  <c r="L24" i="13"/>
  <c r="L25" i="13"/>
  <c r="L26" i="13"/>
  <c r="L27" i="13"/>
  <c r="L29" i="13"/>
  <c r="L30" i="13"/>
  <c r="L31" i="13"/>
  <c r="L32" i="13"/>
  <c r="L33" i="13"/>
  <c r="L34" i="13"/>
  <c r="L35" i="13"/>
  <c r="L36" i="13"/>
  <c r="L37" i="13"/>
  <c r="L38" i="13"/>
  <c r="L39" i="13"/>
  <c r="L115" i="13"/>
  <c r="L116" i="13"/>
  <c r="L117" i="13"/>
  <c r="L118" i="13"/>
  <c r="L127" i="13"/>
  <c r="L128" i="13"/>
  <c r="L129" i="13"/>
  <c r="L130" i="13"/>
  <c r="L132" i="13"/>
  <c r="L133" i="13"/>
  <c r="L134" i="13"/>
  <c r="L137" i="13"/>
  <c r="L138" i="13"/>
  <c r="L139" i="13"/>
  <c r="L140" i="13"/>
  <c r="L143" i="13"/>
  <c r="L144" i="13"/>
  <c r="F191" i="11"/>
  <c r="C204" i="11" s="1"/>
  <c r="O19" i="17"/>
  <c r="O20" i="17"/>
  <c r="O21" i="17"/>
  <c r="O22" i="17"/>
  <c r="O23" i="17"/>
  <c r="O24" i="17"/>
  <c r="O25" i="17"/>
  <c r="O26" i="17"/>
  <c r="O27" i="17"/>
  <c r="O45" i="17"/>
  <c r="O50" i="17"/>
  <c r="O57" i="17"/>
  <c r="O58" i="17"/>
  <c r="O59" i="17"/>
  <c r="O60" i="17"/>
  <c r="O61" i="17"/>
  <c r="O62" i="17"/>
  <c r="O127" i="17"/>
  <c r="O128" i="17"/>
  <c r="O129" i="17"/>
  <c r="O130" i="17"/>
  <c r="O132" i="17"/>
  <c r="O133" i="17"/>
  <c r="O134" i="17"/>
  <c r="O137" i="17"/>
  <c r="O138" i="17"/>
  <c r="O139" i="17"/>
  <c r="O140" i="17"/>
  <c r="O141" i="17"/>
  <c r="O143" i="17"/>
  <c r="O144" i="17"/>
  <c r="O11" i="17"/>
  <c r="N19" i="17"/>
  <c r="N20" i="17"/>
  <c r="N21" i="17"/>
  <c r="N22" i="17"/>
  <c r="N23" i="17"/>
  <c r="N24" i="17"/>
  <c r="N25" i="17"/>
  <c r="N26" i="17"/>
  <c r="N27" i="17"/>
  <c r="N50" i="17"/>
  <c r="N51" i="17"/>
  <c r="N52" i="17"/>
  <c r="N53" i="17"/>
  <c r="N54" i="17"/>
  <c r="N55" i="17"/>
  <c r="N127" i="17"/>
  <c r="N128" i="17"/>
  <c r="N129" i="17"/>
  <c r="N130" i="17"/>
  <c r="N132" i="17"/>
  <c r="N133" i="17"/>
  <c r="N134" i="17"/>
  <c r="N137" i="17"/>
  <c r="N138" i="17"/>
  <c r="N139" i="17"/>
  <c r="N140" i="17"/>
  <c r="N141" i="17"/>
  <c r="N143" i="17"/>
  <c r="N144" i="17"/>
  <c r="M19" i="17"/>
  <c r="M20" i="17"/>
  <c r="M21" i="17"/>
  <c r="M22" i="17"/>
  <c r="M23" i="17"/>
  <c r="M24" i="17"/>
  <c r="M25" i="17"/>
  <c r="M26" i="17"/>
  <c r="M27" i="17"/>
  <c r="M41" i="17"/>
  <c r="M42" i="17"/>
  <c r="M43" i="17"/>
  <c r="M44" i="17"/>
  <c r="M45" i="17"/>
  <c r="M46" i="17"/>
  <c r="M47" i="17"/>
  <c r="M48" i="17"/>
  <c r="M127" i="17"/>
  <c r="M128" i="17"/>
  <c r="M129" i="17"/>
  <c r="M130" i="17"/>
  <c r="M132" i="17"/>
  <c r="M133" i="17"/>
  <c r="M134" i="17"/>
  <c r="M137" i="17"/>
  <c r="M138" i="17"/>
  <c r="M139" i="17"/>
  <c r="M140" i="17"/>
  <c r="M141" i="17"/>
  <c r="M143" i="17"/>
  <c r="M144" i="17"/>
  <c r="L19" i="14"/>
  <c r="L20" i="14"/>
  <c r="L21" i="14"/>
  <c r="L22" i="14"/>
  <c r="L23" i="14"/>
  <c r="L24" i="14"/>
  <c r="L25" i="14"/>
  <c r="L26" i="14"/>
  <c r="L27" i="14"/>
  <c r="L29" i="14"/>
  <c r="L30" i="14"/>
  <c r="L31" i="14"/>
  <c r="L32" i="14"/>
  <c r="L33" i="14"/>
  <c r="L34" i="14"/>
  <c r="L35" i="14"/>
  <c r="L36" i="14"/>
  <c r="L37" i="14"/>
  <c r="L38" i="14"/>
  <c r="L39" i="14"/>
  <c r="L115" i="14"/>
  <c r="L116" i="14"/>
  <c r="L117" i="14"/>
  <c r="L118" i="14"/>
  <c r="L127" i="14"/>
  <c r="L128" i="14"/>
  <c r="L129" i="14"/>
  <c r="L130" i="14"/>
  <c r="L132" i="14"/>
  <c r="L133" i="14"/>
  <c r="L134" i="14"/>
  <c r="L137" i="14"/>
  <c r="L138" i="14"/>
  <c r="L139" i="14"/>
  <c r="L140" i="14"/>
  <c r="L141" i="14"/>
  <c r="L143" i="14"/>
  <c r="L144" i="14"/>
  <c r="F191" i="12"/>
  <c r="C204" i="12" s="1"/>
  <c r="C201" i="12" s="1"/>
  <c r="O19" i="18"/>
  <c r="O20" i="18"/>
  <c r="O21" i="18"/>
  <c r="O22" i="18"/>
  <c r="O23" i="18"/>
  <c r="O24" i="18"/>
  <c r="O25" i="18"/>
  <c r="O26" i="18"/>
  <c r="O27" i="18"/>
  <c r="O45" i="18"/>
  <c r="O50" i="18"/>
  <c r="O57" i="18"/>
  <c r="O58" i="18"/>
  <c r="O59" i="18"/>
  <c r="O60" i="18"/>
  <c r="O61" i="18"/>
  <c r="O62" i="18"/>
  <c r="O127" i="18"/>
  <c r="O128" i="18"/>
  <c r="O129" i="18"/>
  <c r="O130" i="18"/>
  <c r="O132" i="18"/>
  <c r="O133" i="18"/>
  <c r="O134" i="18"/>
  <c r="O137" i="18"/>
  <c r="O138" i="18"/>
  <c r="O139" i="18"/>
  <c r="O140" i="18"/>
  <c r="O141" i="18"/>
  <c r="O143" i="18"/>
  <c r="O144" i="18"/>
  <c r="O11" i="18"/>
  <c r="N19" i="18"/>
  <c r="N20" i="18"/>
  <c r="N21" i="18"/>
  <c r="N22" i="18"/>
  <c r="N23" i="18"/>
  <c r="N24" i="18"/>
  <c r="N25" i="18"/>
  <c r="N26" i="18"/>
  <c r="N27" i="18"/>
  <c r="N50" i="18"/>
  <c r="N51" i="18"/>
  <c r="N52" i="18"/>
  <c r="N53" i="18"/>
  <c r="N54" i="18"/>
  <c r="N55" i="18"/>
  <c r="N127" i="18"/>
  <c r="N128" i="18"/>
  <c r="N129" i="18"/>
  <c r="N130" i="18"/>
  <c r="N132" i="18"/>
  <c r="N133" i="18"/>
  <c r="N134" i="18"/>
  <c r="N137" i="18"/>
  <c r="N138" i="18"/>
  <c r="N139" i="18"/>
  <c r="N140" i="18"/>
  <c r="N141" i="18"/>
  <c r="N143" i="18"/>
  <c r="N144" i="18"/>
  <c r="M19" i="18"/>
  <c r="M20" i="18"/>
  <c r="M21" i="18"/>
  <c r="M22" i="18"/>
  <c r="M23" i="18"/>
  <c r="M24" i="18"/>
  <c r="M25" i="18"/>
  <c r="M26" i="18"/>
  <c r="M27" i="18"/>
  <c r="M41" i="18"/>
  <c r="M42" i="18"/>
  <c r="M43" i="18"/>
  <c r="M44" i="18"/>
  <c r="M45" i="18"/>
  <c r="M46" i="18"/>
  <c r="M47" i="18"/>
  <c r="M48" i="18"/>
  <c r="M127" i="18"/>
  <c r="M128" i="18"/>
  <c r="M129" i="18"/>
  <c r="M130" i="18"/>
  <c r="M132" i="18"/>
  <c r="M133" i="18"/>
  <c r="M134" i="18"/>
  <c r="M137" i="18"/>
  <c r="M138" i="18"/>
  <c r="M139" i="18"/>
  <c r="M140" i="18"/>
  <c r="M141" i="18"/>
  <c r="M143" i="18"/>
  <c r="M144" i="18"/>
  <c r="L19" i="15"/>
  <c r="L20" i="15"/>
  <c r="L21" i="15"/>
  <c r="L22" i="15"/>
  <c r="L23" i="15"/>
  <c r="L24" i="15"/>
  <c r="L25" i="15"/>
  <c r="L26" i="15"/>
  <c r="L27" i="15"/>
  <c r="L29" i="15"/>
  <c r="L30" i="15"/>
  <c r="L31" i="15"/>
  <c r="L32" i="15"/>
  <c r="L33" i="15"/>
  <c r="L34" i="15"/>
  <c r="L35" i="15"/>
  <c r="L36" i="15"/>
  <c r="L37" i="15"/>
  <c r="L38" i="15"/>
  <c r="L39" i="15"/>
  <c r="L115" i="15"/>
  <c r="L116" i="15"/>
  <c r="L117" i="15"/>
  <c r="L118" i="15"/>
  <c r="L127" i="15"/>
  <c r="L128" i="15"/>
  <c r="L129" i="15"/>
  <c r="L130" i="15"/>
  <c r="L132" i="15"/>
  <c r="L133" i="15"/>
  <c r="L134" i="15"/>
  <c r="L137" i="15"/>
  <c r="L138" i="15"/>
  <c r="L139" i="15"/>
  <c r="L140" i="15"/>
  <c r="L141" i="15"/>
  <c r="L143" i="15"/>
  <c r="L144" i="15"/>
  <c r="F191" i="13"/>
  <c r="C204" i="13" s="1"/>
  <c r="C203" i="13" s="1"/>
  <c r="O19" i="19"/>
  <c r="O20" i="19"/>
  <c r="O21" i="19"/>
  <c r="O22" i="19"/>
  <c r="O23" i="19"/>
  <c r="O24" i="19"/>
  <c r="O25" i="19"/>
  <c r="O26" i="19"/>
  <c r="O27" i="19"/>
  <c r="O45" i="19"/>
  <c r="O50" i="19"/>
  <c r="O57" i="19"/>
  <c r="O58" i="19"/>
  <c r="O59" i="19"/>
  <c r="O60" i="19"/>
  <c r="O61" i="19"/>
  <c r="O62" i="19"/>
  <c r="O127" i="19"/>
  <c r="O128" i="19"/>
  <c r="O129" i="19"/>
  <c r="O130" i="19"/>
  <c r="O132" i="19"/>
  <c r="O133" i="19"/>
  <c r="O134" i="19"/>
  <c r="O137" i="19"/>
  <c r="O138" i="19"/>
  <c r="O139" i="19"/>
  <c r="O140" i="19"/>
  <c r="O141" i="19"/>
  <c r="O143" i="19"/>
  <c r="O144" i="19"/>
  <c r="O11" i="19"/>
  <c r="N19" i="19"/>
  <c r="N20" i="19"/>
  <c r="N21" i="19"/>
  <c r="N22" i="19"/>
  <c r="N23" i="19"/>
  <c r="N24" i="19"/>
  <c r="N25" i="19"/>
  <c r="N26" i="19"/>
  <c r="N27" i="19"/>
  <c r="N50" i="19"/>
  <c r="N51" i="19"/>
  <c r="N52" i="19"/>
  <c r="N53" i="19"/>
  <c r="N54" i="19"/>
  <c r="N55" i="19"/>
  <c r="N127" i="19"/>
  <c r="N128" i="19"/>
  <c r="N129" i="19"/>
  <c r="N130" i="19"/>
  <c r="N132" i="19"/>
  <c r="N133" i="19"/>
  <c r="N134" i="19"/>
  <c r="N137" i="19"/>
  <c r="N138" i="19"/>
  <c r="N139" i="19"/>
  <c r="N140" i="19"/>
  <c r="N141" i="19"/>
  <c r="N143" i="19"/>
  <c r="N144" i="19"/>
  <c r="M19" i="19"/>
  <c r="M20" i="19"/>
  <c r="M21" i="19"/>
  <c r="M22" i="19"/>
  <c r="M23" i="19"/>
  <c r="M24" i="19"/>
  <c r="M25" i="19"/>
  <c r="M26" i="19"/>
  <c r="M27" i="19"/>
  <c r="M41" i="19"/>
  <c r="M42" i="19"/>
  <c r="M43" i="19"/>
  <c r="M44" i="19"/>
  <c r="M45" i="19"/>
  <c r="M46" i="19"/>
  <c r="M47" i="19"/>
  <c r="M48" i="19"/>
  <c r="M127" i="19"/>
  <c r="M128" i="19"/>
  <c r="M129" i="19"/>
  <c r="M130" i="19"/>
  <c r="M132" i="19"/>
  <c r="M133" i="19"/>
  <c r="M134" i="19"/>
  <c r="M137" i="19"/>
  <c r="M138" i="19"/>
  <c r="M139" i="19"/>
  <c r="M140" i="19"/>
  <c r="M141" i="19"/>
  <c r="M143" i="19"/>
  <c r="M144" i="19"/>
  <c r="L19" i="16"/>
  <c r="L20" i="16"/>
  <c r="L21" i="16"/>
  <c r="L22" i="16"/>
  <c r="L23" i="16"/>
  <c r="L24" i="16"/>
  <c r="L25" i="16"/>
  <c r="L26" i="16"/>
  <c r="L27" i="16"/>
  <c r="L29" i="16"/>
  <c r="L30" i="16"/>
  <c r="L31" i="16"/>
  <c r="L32" i="16"/>
  <c r="L33" i="16"/>
  <c r="L34" i="16"/>
  <c r="L35" i="16"/>
  <c r="L36" i="16"/>
  <c r="L37" i="16"/>
  <c r="L38" i="16"/>
  <c r="L39" i="16"/>
  <c r="L115" i="16"/>
  <c r="L116" i="16"/>
  <c r="L117" i="16"/>
  <c r="L118" i="16"/>
  <c r="L127" i="16"/>
  <c r="L128" i="16"/>
  <c r="L129" i="16"/>
  <c r="L130" i="16"/>
  <c r="L132" i="16"/>
  <c r="L133" i="16"/>
  <c r="L134" i="16"/>
  <c r="L137" i="16"/>
  <c r="L138" i="16"/>
  <c r="L139" i="16"/>
  <c r="L140" i="16"/>
  <c r="L141" i="16"/>
  <c r="L143" i="16"/>
  <c r="L144" i="16"/>
  <c r="F191" i="14"/>
  <c r="C204" i="14" s="1"/>
  <c r="O19" i="20"/>
  <c r="O20" i="20"/>
  <c r="O21" i="20"/>
  <c r="O22" i="20"/>
  <c r="O23" i="20"/>
  <c r="O24" i="20"/>
  <c r="O25" i="20"/>
  <c r="O26" i="20"/>
  <c r="O27" i="20"/>
  <c r="O45" i="20"/>
  <c r="O50" i="20"/>
  <c r="O57" i="20"/>
  <c r="O58" i="20"/>
  <c r="O59" i="20"/>
  <c r="O60" i="20"/>
  <c r="O61" i="20"/>
  <c r="O62" i="20"/>
  <c r="O127" i="20"/>
  <c r="O128" i="20"/>
  <c r="O129" i="20"/>
  <c r="O130" i="20"/>
  <c r="O132" i="20"/>
  <c r="O133" i="20"/>
  <c r="O134" i="20"/>
  <c r="O137" i="20"/>
  <c r="O138" i="20"/>
  <c r="O139" i="20"/>
  <c r="O140" i="20"/>
  <c r="O141" i="20"/>
  <c r="O143" i="20"/>
  <c r="O144" i="20"/>
  <c r="O11" i="20"/>
  <c r="N19" i="20"/>
  <c r="N20" i="20"/>
  <c r="N21" i="20"/>
  <c r="N22" i="20"/>
  <c r="N23" i="20"/>
  <c r="N24" i="20"/>
  <c r="N25" i="20"/>
  <c r="N26" i="20"/>
  <c r="N27" i="20"/>
  <c r="N50" i="20"/>
  <c r="N51" i="20"/>
  <c r="N52" i="20"/>
  <c r="N53" i="20"/>
  <c r="N54" i="20"/>
  <c r="N55" i="20"/>
  <c r="N127" i="20"/>
  <c r="N128" i="20"/>
  <c r="N129" i="20"/>
  <c r="N130" i="20"/>
  <c r="N132" i="20"/>
  <c r="N133" i="20"/>
  <c r="N134" i="20"/>
  <c r="N137" i="20"/>
  <c r="N138" i="20"/>
  <c r="N139" i="20"/>
  <c r="N140" i="20"/>
  <c r="N141" i="20"/>
  <c r="N143" i="20"/>
  <c r="N144" i="20"/>
  <c r="M19" i="20"/>
  <c r="M20" i="20"/>
  <c r="M21" i="20"/>
  <c r="M22" i="20"/>
  <c r="M23" i="20"/>
  <c r="M24" i="20"/>
  <c r="M25" i="20"/>
  <c r="M26" i="20"/>
  <c r="M27" i="20"/>
  <c r="M41" i="20"/>
  <c r="M42" i="20"/>
  <c r="M43" i="20"/>
  <c r="M44" i="20"/>
  <c r="M45" i="20"/>
  <c r="M46" i="20"/>
  <c r="M47" i="20"/>
  <c r="M48" i="20"/>
  <c r="M127" i="20"/>
  <c r="M128" i="20"/>
  <c r="M129" i="20"/>
  <c r="M130" i="20"/>
  <c r="M132" i="20"/>
  <c r="M133" i="20"/>
  <c r="M134" i="20"/>
  <c r="M137" i="20"/>
  <c r="M138" i="20"/>
  <c r="M139" i="20"/>
  <c r="M140" i="20"/>
  <c r="M141" i="20"/>
  <c r="M143" i="20"/>
  <c r="M144" i="20"/>
  <c r="L19" i="17"/>
  <c r="L20" i="17"/>
  <c r="L21" i="17"/>
  <c r="L22" i="17"/>
  <c r="L23" i="17"/>
  <c r="L24" i="17"/>
  <c r="L25" i="17"/>
  <c r="L26" i="17"/>
  <c r="L27" i="17"/>
  <c r="L29" i="17"/>
  <c r="L30" i="17"/>
  <c r="L31" i="17"/>
  <c r="L32" i="17"/>
  <c r="L33" i="17"/>
  <c r="L34" i="17"/>
  <c r="L35" i="17"/>
  <c r="L36" i="17"/>
  <c r="L37" i="17"/>
  <c r="L38" i="17"/>
  <c r="L39" i="17"/>
  <c r="L115" i="17"/>
  <c r="L116" i="17"/>
  <c r="L117" i="17"/>
  <c r="L118" i="17"/>
  <c r="L127" i="17"/>
  <c r="L128" i="17"/>
  <c r="L129" i="17"/>
  <c r="L130" i="17"/>
  <c r="L132" i="17"/>
  <c r="L133" i="17"/>
  <c r="L134" i="17"/>
  <c r="L137" i="17"/>
  <c r="L138" i="17"/>
  <c r="L139" i="17"/>
  <c r="L140" i="17"/>
  <c r="L141" i="17"/>
  <c r="L143" i="17"/>
  <c r="L144" i="17"/>
  <c r="F191" i="15"/>
  <c r="C204" i="15" s="1"/>
  <c r="C199" i="15" s="1"/>
  <c r="O19" i="21"/>
  <c r="O20" i="21"/>
  <c r="O21" i="21"/>
  <c r="O22" i="21"/>
  <c r="O23" i="21"/>
  <c r="O24" i="21"/>
  <c r="O25" i="21"/>
  <c r="O26" i="21"/>
  <c r="O27" i="21"/>
  <c r="O45" i="21"/>
  <c r="O50" i="21"/>
  <c r="O57" i="21"/>
  <c r="O58" i="21"/>
  <c r="O59" i="21"/>
  <c r="O60" i="21"/>
  <c r="O61" i="21"/>
  <c r="O62" i="21"/>
  <c r="O127" i="21"/>
  <c r="O128" i="21"/>
  <c r="O129" i="21"/>
  <c r="O130" i="21"/>
  <c r="O132" i="21"/>
  <c r="O133" i="21"/>
  <c r="O134" i="21"/>
  <c r="O137" i="21"/>
  <c r="O138" i="21"/>
  <c r="O139" i="21"/>
  <c r="O140" i="21"/>
  <c r="O141" i="21"/>
  <c r="O143" i="21"/>
  <c r="O144" i="21"/>
  <c r="O11" i="21"/>
  <c r="N19" i="21"/>
  <c r="N20" i="21"/>
  <c r="N21" i="21"/>
  <c r="N22" i="21"/>
  <c r="N23" i="21"/>
  <c r="N24" i="21"/>
  <c r="N25" i="21"/>
  <c r="N26" i="21"/>
  <c r="N27" i="21"/>
  <c r="N50" i="21"/>
  <c r="N51" i="21"/>
  <c r="N52" i="21"/>
  <c r="N53" i="21"/>
  <c r="N54" i="21"/>
  <c r="N55" i="21"/>
  <c r="N127" i="21"/>
  <c r="N128" i="21"/>
  <c r="N129" i="21"/>
  <c r="N130" i="21"/>
  <c r="N132" i="21"/>
  <c r="N133" i="21"/>
  <c r="N134" i="21"/>
  <c r="N137" i="21"/>
  <c r="N138" i="21"/>
  <c r="N139" i="21"/>
  <c r="N140" i="21"/>
  <c r="N141" i="21"/>
  <c r="N143" i="21"/>
  <c r="N144" i="21"/>
  <c r="M19" i="21"/>
  <c r="M20" i="21"/>
  <c r="M21" i="21"/>
  <c r="M22" i="21"/>
  <c r="M23" i="21"/>
  <c r="M24" i="21"/>
  <c r="M25" i="21"/>
  <c r="M26" i="21"/>
  <c r="M27" i="21"/>
  <c r="M41" i="21"/>
  <c r="M42" i="21"/>
  <c r="M43" i="21"/>
  <c r="M44" i="21"/>
  <c r="M45" i="21"/>
  <c r="M46" i="21"/>
  <c r="M47" i="21"/>
  <c r="M48" i="21"/>
  <c r="M127" i="21"/>
  <c r="M128" i="21"/>
  <c r="M129" i="21"/>
  <c r="M130" i="21"/>
  <c r="M132" i="21"/>
  <c r="M133" i="21"/>
  <c r="M134" i="21"/>
  <c r="M137" i="21"/>
  <c r="M138" i="21"/>
  <c r="M139" i="21"/>
  <c r="M140" i="21"/>
  <c r="M141" i="21"/>
  <c r="M143" i="21"/>
  <c r="M144" i="21"/>
  <c r="L19" i="18"/>
  <c r="L20" i="18"/>
  <c r="L21" i="18"/>
  <c r="L22" i="18"/>
  <c r="L23" i="18"/>
  <c r="L24" i="18"/>
  <c r="L25" i="18"/>
  <c r="L26" i="18"/>
  <c r="L27" i="18"/>
  <c r="L29" i="18"/>
  <c r="L30" i="18"/>
  <c r="L31" i="18"/>
  <c r="L32" i="18"/>
  <c r="L33" i="18"/>
  <c r="L34" i="18"/>
  <c r="L35" i="18"/>
  <c r="L36" i="18"/>
  <c r="L37" i="18"/>
  <c r="L38" i="18"/>
  <c r="L39" i="18"/>
  <c r="L115" i="18"/>
  <c r="L116" i="18"/>
  <c r="L117" i="18"/>
  <c r="L118" i="18"/>
  <c r="L127" i="18"/>
  <c r="L128" i="18"/>
  <c r="L129" i="18"/>
  <c r="L130" i="18"/>
  <c r="L132" i="18"/>
  <c r="L133" i="18"/>
  <c r="L134" i="18"/>
  <c r="L137" i="18"/>
  <c r="L138" i="18"/>
  <c r="L139" i="18"/>
  <c r="L140" i="18"/>
  <c r="L141" i="18"/>
  <c r="L143" i="18"/>
  <c r="L144" i="18"/>
  <c r="F191" i="16"/>
  <c r="C204" i="16" s="1"/>
  <c r="O19" i="22"/>
  <c r="O20" i="22"/>
  <c r="O21" i="22"/>
  <c r="O22" i="22"/>
  <c r="O23" i="22"/>
  <c r="O24" i="22"/>
  <c r="O25" i="22"/>
  <c r="O26" i="22"/>
  <c r="O27" i="22"/>
  <c r="O45" i="22"/>
  <c r="O50" i="22"/>
  <c r="O57" i="22"/>
  <c r="O58" i="22"/>
  <c r="O59" i="22"/>
  <c r="O60" i="22"/>
  <c r="O61" i="22"/>
  <c r="O62" i="22"/>
  <c r="O127" i="22"/>
  <c r="O128" i="22"/>
  <c r="O129" i="22"/>
  <c r="O130" i="22"/>
  <c r="O132" i="22"/>
  <c r="O133" i="22"/>
  <c r="O134" i="22"/>
  <c r="O137" i="22"/>
  <c r="O138" i="22"/>
  <c r="O139" i="22"/>
  <c r="O140" i="22"/>
  <c r="O141" i="22"/>
  <c r="O143" i="22"/>
  <c r="O144" i="22"/>
  <c r="O11" i="22"/>
  <c r="N19" i="22"/>
  <c r="N20" i="22"/>
  <c r="N21" i="22"/>
  <c r="N22" i="22"/>
  <c r="N23" i="22"/>
  <c r="N24" i="22"/>
  <c r="N25" i="22"/>
  <c r="N26" i="22"/>
  <c r="N27" i="22"/>
  <c r="N50" i="22"/>
  <c r="N51" i="22"/>
  <c r="N52" i="22"/>
  <c r="N53" i="22"/>
  <c r="N54" i="22"/>
  <c r="N55" i="22"/>
  <c r="N127" i="22"/>
  <c r="N128" i="22"/>
  <c r="N129" i="22"/>
  <c r="N130" i="22"/>
  <c r="N132" i="22"/>
  <c r="N133" i="22"/>
  <c r="N134" i="22"/>
  <c r="N137" i="22"/>
  <c r="N138" i="22"/>
  <c r="N139" i="22"/>
  <c r="N140" i="22"/>
  <c r="N141" i="22"/>
  <c r="N143" i="22"/>
  <c r="N144" i="22"/>
  <c r="M19" i="22"/>
  <c r="M20" i="22"/>
  <c r="M21" i="22"/>
  <c r="M22" i="22"/>
  <c r="M23" i="22"/>
  <c r="M24" i="22"/>
  <c r="M25" i="22"/>
  <c r="M26" i="22"/>
  <c r="M27" i="22"/>
  <c r="M41" i="22"/>
  <c r="M42" i="22"/>
  <c r="M43" i="22"/>
  <c r="M44" i="22"/>
  <c r="M45" i="22"/>
  <c r="M46" i="22"/>
  <c r="M47" i="22"/>
  <c r="M48" i="22"/>
  <c r="M127" i="22"/>
  <c r="M128" i="22"/>
  <c r="M129" i="22"/>
  <c r="M130" i="22"/>
  <c r="M132" i="22"/>
  <c r="M133" i="22"/>
  <c r="M134" i="22"/>
  <c r="M137" i="22"/>
  <c r="M138" i="22"/>
  <c r="M139" i="22"/>
  <c r="M140" i="22"/>
  <c r="M141" i="22"/>
  <c r="M143" i="22"/>
  <c r="M144" i="22"/>
  <c r="L19" i="19"/>
  <c r="L20" i="19"/>
  <c r="L21" i="19"/>
  <c r="L22" i="19"/>
  <c r="L23" i="19"/>
  <c r="L24" i="19"/>
  <c r="L25" i="19"/>
  <c r="L26" i="19"/>
  <c r="L27" i="19"/>
  <c r="L29" i="19"/>
  <c r="L30" i="19"/>
  <c r="L31" i="19"/>
  <c r="L32" i="19"/>
  <c r="L33" i="19"/>
  <c r="L34" i="19"/>
  <c r="L35" i="19"/>
  <c r="L36" i="19"/>
  <c r="L37" i="19"/>
  <c r="L38" i="19"/>
  <c r="L39" i="19"/>
  <c r="L115" i="19"/>
  <c r="L116" i="19"/>
  <c r="L117" i="19"/>
  <c r="L118" i="19"/>
  <c r="L127" i="19"/>
  <c r="L128" i="19"/>
  <c r="L129" i="19"/>
  <c r="L130" i="19"/>
  <c r="L132" i="19"/>
  <c r="L133" i="19"/>
  <c r="L134" i="19"/>
  <c r="L137" i="19"/>
  <c r="L138" i="19"/>
  <c r="L139" i="19"/>
  <c r="L140" i="19"/>
  <c r="L141" i="19"/>
  <c r="L143" i="19"/>
  <c r="L144" i="19"/>
  <c r="F191" i="17"/>
  <c r="C204" i="17" s="1"/>
  <c r="C201" i="17" s="1"/>
  <c r="O19" i="23"/>
  <c r="O20" i="23"/>
  <c r="O21" i="23"/>
  <c r="O22" i="23"/>
  <c r="O23" i="23"/>
  <c r="O24" i="23"/>
  <c r="O25" i="23"/>
  <c r="O26" i="23"/>
  <c r="O27" i="23"/>
  <c r="O45" i="23"/>
  <c r="O50" i="23"/>
  <c r="O57" i="23"/>
  <c r="O58" i="23"/>
  <c r="O59" i="23"/>
  <c r="O60" i="23"/>
  <c r="O61" i="23"/>
  <c r="O62" i="23"/>
  <c r="O127" i="23"/>
  <c r="O128" i="23"/>
  <c r="O129" i="23"/>
  <c r="O130" i="23"/>
  <c r="O132" i="23"/>
  <c r="O133" i="23"/>
  <c r="O134" i="23"/>
  <c r="O137" i="23"/>
  <c r="O138" i="23"/>
  <c r="O139" i="23"/>
  <c r="O140" i="23"/>
  <c r="O141" i="23"/>
  <c r="O143" i="23"/>
  <c r="O144" i="23"/>
  <c r="O11" i="23"/>
  <c r="N19" i="23"/>
  <c r="N20" i="23"/>
  <c r="N21" i="23"/>
  <c r="N22" i="23"/>
  <c r="N23" i="23"/>
  <c r="N24" i="23"/>
  <c r="N25" i="23"/>
  <c r="N26" i="23"/>
  <c r="N27" i="23"/>
  <c r="N50" i="23"/>
  <c r="N51" i="23"/>
  <c r="N52" i="23"/>
  <c r="N53" i="23"/>
  <c r="N54" i="23"/>
  <c r="N55" i="23"/>
  <c r="N127" i="23"/>
  <c r="N128" i="23"/>
  <c r="N129" i="23"/>
  <c r="N130" i="23"/>
  <c r="N132" i="23"/>
  <c r="N133" i="23"/>
  <c r="N134" i="23"/>
  <c r="N137" i="23"/>
  <c r="N138" i="23"/>
  <c r="N139" i="23"/>
  <c r="N140" i="23"/>
  <c r="N141" i="23"/>
  <c r="N143" i="23"/>
  <c r="N144" i="23"/>
  <c r="M19" i="23"/>
  <c r="M20" i="23"/>
  <c r="M21" i="23"/>
  <c r="M22" i="23"/>
  <c r="M23" i="23"/>
  <c r="M24" i="23"/>
  <c r="M25" i="23"/>
  <c r="M26" i="23"/>
  <c r="M27" i="23"/>
  <c r="M41" i="23"/>
  <c r="M42" i="23"/>
  <c r="M43" i="23"/>
  <c r="M44" i="23"/>
  <c r="M45" i="23"/>
  <c r="M46" i="23"/>
  <c r="M47" i="23"/>
  <c r="M48" i="23"/>
  <c r="M127" i="23"/>
  <c r="M128" i="23"/>
  <c r="M129" i="23"/>
  <c r="M130" i="23"/>
  <c r="M132" i="23"/>
  <c r="M133" i="23"/>
  <c r="M134" i="23"/>
  <c r="M137" i="23"/>
  <c r="M138" i="23"/>
  <c r="M139" i="23"/>
  <c r="M140" i="23"/>
  <c r="M141" i="23"/>
  <c r="M143" i="23"/>
  <c r="M144" i="23"/>
  <c r="L19" i="20"/>
  <c r="L20" i="20"/>
  <c r="L21" i="20"/>
  <c r="L22" i="20"/>
  <c r="L23" i="20"/>
  <c r="L24" i="20"/>
  <c r="L25" i="20"/>
  <c r="L26" i="20"/>
  <c r="L27" i="20"/>
  <c r="L29" i="20"/>
  <c r="L30" i="20"/>
  <c r="L31" i="20"/>
  <c r="L32" i="20"/>
  <c r="L33" i="20"/>
  <c r="L34" i="20"/>
  <c r="L35" i="20"/>
  <c r="L36" i="20"/>
  <c r="L37" i="20"/>
  <c r="L38" i="20"/>
  <c r="L39" i="20"/>
  <c r="L115" i="20"/>
  <c r="L116" i="20"/>
  <c r="L117" i="20"/>
  <c r="L118" i="20"/>
  <c r="L127" i="20"/>
  <c r="L128" i="20"/>
  <c r="L129" i="20"/>
  <c r="L130" i="20"/>
  <c r="L132" i="20"/>
  <c r="L133" i="20"/>
  <c r="L134" i="20"/>
  <c r="L137" i="20"/>
  <c r="L138" i="20"/>
  <c r="L139" i="20"/>
  <c r="L140" i="20"/>
  <c r="L141" i="20"/>
  <c r="L143" i="20"/>
  <c r="L144" i="20"/>
  <c r="F191" i="18"/>
  <c r="C204" i="18" s="1"/>
  <c r="O19" i="24"/>
  <c r="O20" i="24"/>
  <c r="O21" i="24"/>
  <c r="O22" i="24"/>
  <c r="O23" i="24"/>
  <c r="O24" i="24"/>
  <c r="O25" i="24"/>
  <c r="O26" i="24"/>
  <c r="O27" i="24"/>
  <c r="O45" i="24"/>
  <c r="O50" i="24"/>
  <c r="O57" i="24"/>
  <c r="O58" i="24"/>
  <c r="O59" i="24"/>
  <c r="O60" i="24"/>
  <c r="O61" i="24"/>
  <c r="O62" i="24"/>
  <c r="O127" i="24"/>
  <c r="O128" i="24"/>
  <c r="O129" i="24"/>
  <c r="O130" i="24"/>
  <c r="O132" i="24"/>
  <c r="O133" i="24"/>
  <c r="O134" i="24"/>
  <c r="O137" i="24"/>
  <c r="O138" i="24"/>
  <c r="O139" i="24"/>
  <c r="O140" i="24"/>
  <c r="O141" i="24"/>
  <c r="O143" i="24"/>
  <c r="O144" i="24"/>
  <c r="O11" i="24"/>
  <c r="N19" i="24"/>
  <c r="N20" i="24"/>
  <c r="N21" i="24"/>
  <c r="N22" i="24"/>
  <c r="N23" i="24"/>
  <c r="N24" i="24"/>
  <c r="N25" i="24"/>
  <c r="N26" i="24"/>
  <c r="N27" i="24"/>
  <c r="N50" i="24"/>
  <c r="N51" i="24"/>
  <c r="N52" i="24"/>
  <c r="N53" i="24"/>
  <c r="N54" i="24"/>
  <c r="N55" i="24"/>
  <c r="N127" i="24"/>
  <c r="N128" i="24"/>
  <c r="N129" i="24"/>
  <c r="N130" i="24"/>
  <c r="N132" i="24"/>
  <c r="N133" i="24"/>
  <c r="N134" i="24"/>
  <c r="N137" i="24"/>
  <c r="N138" i="24"/>
  <c r="N139" i="24"/>
  <c r="N140" i="24"/>
  <c r="N141" i="24"/>
  <c r="N143" i="24"/>
  <c r="N144" i="24"/>
  <c r="M19" i="24"/>
  <c r="M20" i="24"/>
  <c r="M21" i="24"/>
  <c r="M22" i="24"/>
  <c r="M23" i="24"/>
  <c r="M24" i="24"/>
  <c r="M25" i="24"/>
  <c r="M26" i="24"/>
  <c r="M27" i="24"/>
  <c r="M41" i="24"/>
  <c r="M42" i="24"/>
  <c r="M43" i="24"/>
  <c r="M44" i="24"/>
  <c r="M45" i="24"/>
  <c r="M46" i="24"/>
  <c r="M47" i="24"/>
  <c r="M48" i="24"/>
  <c r="M127" i="24"/>
  <c r="M128" i="24"/>
  <c r="M129" i="24"/>
  <c r="M130" i="24"/>
  <c r="M132" i="24"/>
  <c r="M133" i="24"/>
  <c r="M134" i="24"/>
  <c r="M137" i="24"/>
  <c r="M138" i="24"/>
  <c r="M139" i="24"/>
  <c r="M140" i="24"/>
  <c r="M141" i="24"/>
  <c r="M143" i="24"/>
  <c r="M144" i="24"/>
  <c r="L19" i="21"/>
  <c r="L20" i="21"/>
  <c r="L21" i="21"/>
  <c r="L22" i="21"/>
  <c r="L23" i="21"/>
  <c r="L24" i="21"/>
  <c r="L25" i="21"/>
  <c r="L26" i="21"/>
  <c r="L27" i="21"/>
  <c r="L29" i="21"/>
  <c r="L30" i="21"/>
  <c r="L31" i="21"/>
  <c r="L32" i="21"/>
  <c r="L33" i="21"/>
  <c r="L34" i="21"/>
  <c r="L35" i="21"/>
  <c r="L36" i="21"/>
  <c r="L37" i="21"/>
  <c r="L38" i="21"/>
  <c r="L39" i="21"/>
  <c r="L115" i="21"/>
  <c r="L116" i="21"/>
  <c r="L117" i="21"/>
  <c r="L118" i="21"/>
  <c r="L127" i="21"/>
  <c r="L128" i="21"/>
  <c r="L129" i="21"/>
  <c r="L130" i="21"/>
  <c r="L132" i="21"/>
  <c r="L133" i="21"/>
  <c r="L134" i="21"/>
  <c r="L137" i="21"/>
  <c r="L138" i="21"/>
  <c r="L139" i="21"/>
  <c r="L140" i="21"/>
  <c r="L141" i="21"/>
  <c r="L143" i="21"/>
  <c r="L144" i="21"/>
  <c r="F191" i="19"/>
  <c r="C204" i="19" s="1"/>
  <c r="C201" i="19" s="1"/>
  <c r="O19" i="25"/>
  <c r="O20" i="25"/>
  <c r="O21" i="25"/>
  <c r="O22" i="25"/>
  <c r="O23" i="25"/>
  <c r="O24" i="25"/>
  <c r="O25" i="25"/>
  <c r="O26" i="25"/>
  <c r="O27" i="25"/>
  <c r="O45" i="25"/>
  <c r="O50" i="25"/>
  <c r="O57" i="25"/>
  <c r="O58" i="25"/>
  <c r="O59" i="25"/>
  <c r="O60" i="25"/>
  <c r="O61" i="25"/>
  <c r="O62" i="25"/>
  <c r="O127" i="25"/>
  <c r="O128" i="25"/>
  <c r="O129" i="25"/>
  <c r="O130" i="25"/>
  <c r="O132" i="25"/>
  <c r="O133" i="25"/>
  <c r="O134" i="25"/>
  <c r="O137" i="25"/>
  <c r="O138" i="25"/>
  <c r="O139" i="25"/>
  <c r="O140" i="25"/>
  <c r="O141" i="25"/>
  <c r="O143" i="25"/>
  <c r="O144" i="25"/>
  <c r="O11" i="25"/>
  <c r="N19" i="25"/>
  <c r="N20" i="25"/>
  <c r="N21" i="25"/>
  <c r="N22" i="25"/>
  <c r="N23" i="25"/>
  <c r="N24" i="25"/>
  <c r="N25" i="25"/>
  <c r="N26" i="25"/>
  <c r="N27" i="25"/>
  <c r="N50" i="25"/>
  <c r="N51" i="25"/>
  <c r="N52" i="25"/>
  <c r="N53" i="25"/>
  <c r="N54" i="25"/>
  <c r="N55" i="25"/>
  <c r="N127" i="25"/>
  <c r="N128" i="25"/>
  <c r="N129" i="25"/>
  <c r="N130" i="25"/>
  <c r="N132" i="25"/>
  <c r="N133" i="25"/>
  <c r="N134" i="25"/>
  <c r="N137" i="25"/>
  <c r="N138" i="25"/>
  <c r="N139" i="25"/>
  <c r="N140" i="25"/>
  <c r="N141" i="25"/>
  <c r="N143" i="25"/>
  <c r="N144" i="25"/>
  <c r="M19" i="25"/>
  <c r="M20" i="25"/>
  <c r="M21" i="25"/>
  <c r="M22" i="25"/>
  <c r="M23" i="25"/>
  <c r="M24" i="25"/>
  <c r="M25" i="25"/>
  <c r="M26" i="25"/>
  <c r="M27" i="25"/>
  <c r="M41" i="25"/>
  <c r="M42" i="25"/>
  <c r="M43" i="25"/>
  <c r="M44" i="25"/>
  <c r="M45" i="25"/>
  <c r="M46" i="25"/>
  <c r="M47" i="25"/>
  <c r="M48" i="25"/>
  <c r="M127" i="25"/>
  <c r="M128" i="25"/>
  <c r="M129" i="25"/>
  <c r="M130" i="25"/>
  <c r="M132" i="25"/>
  <c r="M133" i="25"/>
  <c r="M134" i="25"/>
  <c r="M137" i="25"/>
  <c r="M138" i="25"/>
  <c r="M139" i="25"/>
  <c r="M140" i="25"/>
  <c r="M141" i="25"/>
  <c r="M143" i="25"/>
  <c r="M144" i="25"/>
  <c r="L19" i="22"/>
  <c r="L20" i="22"/>
  <c r="L21" i="22"/>
  <c r="L22" i="22"/>
  <c r="L23" i="22"/>
  <c r="L24" i="22"/>
  <c r="L25" i="22"/>
  <c r="L26" i="22"/>
  <c r="L27" i="22"/>
  <c r="L29" i="22"/>
  <c r="L30" i="22"/>
  <c r="L31" i="22"/>
  <c r="L32" i="22"/>
  <c r="L33" i="22"/>
  <c r="L34" i="22"/>
  <c r="L35" i="22"/>
  <c r="L36" i="22"/>
  <c r="L37" i="22"/>
  <c r="L38" i="22"/>
  <c r="L39" i="22"/>
  <c r="L115" i="22"/>
  <c r="L116" i="22"/>
  <c r="L117" i="22"/>
  <c r="L118" i="22"/>
  <c r="L127" i="22"/>
  <c r="L128" i="22"/>
  <c r="L129" i="22"/>
  <c r="L130" i="22"/>
  <c r="L132" i="22"/>
  <c r="L133" i="22"/>
  <c r="L134" i="22"/>
  <c r="L137" i="22"/>
  <c r="L138" i="22"/>
  <c r="L139" i="22"/>
  <c r="L140" i="22"/>
  <c r="L141" i="22"/>
  <c r="L143" i="22"/>
  <c r="L144" i="22"/>
  <c r="F191" i="20"/>
  <c r="C204" i="20" s="1"/>
  <c r="O19" i="26"/>
  <c r="O20" i="26"/>
  <c r="O21" i="26"/>
  <c r="O22" i="26"/>
  <c r="O23" i="26"/>
  <c r="O24" i="26"/>
  <c r="O25" i="26"/>
  <c r="O26" i="26"/>
  <c r="O27" i="26"/>
  <c r="O45" i="26"/>
  <c r="O50" i="26"/>
  <c r="O57" i="26"/>
  <c r="O58" i="26"/>
  <c r="O59" i="26"/>
  <c r="O60" i="26"/>
  <c r="O61" i="26"/>
  <c r="O62" i="26"/>
  <c r="O127" i="26"/>
  <c r="O128" i="26"/>
  <c r="O129" i="26"/>
  <c r="O130" i="26"/>
  <c r="O132" i="26"/>
  <c r="O133" i="26"/>
  <c r="O134" i="26"/>
  <c r="O137" i="26"/>
  <c r="O138" i="26"/>
  <c r="O139" i="26"/>
  <c r="O140" i="26"/>
  <c r="O141" i="26"/>
  <c r="O143" i="26"/>
  <c r="O144" i="26"/>
  <c r="O11" i="26"/>
  <c r="N19" i="26"/>
  <c r="N20" i="26"/>
  <c r="N21" i="26"/>
  <c r="N22" i="26"/>
  <c r="N23" i="26"/>
  <c r="N24" i="26"/>
  <c r="N25" i="26"/>
  <c r="N26" i="26"/>
  <c r="N27" i="26"/>
  <c r="N50" i="26"/>
  <c r="N51" i="26"/>
  <c r="N52" i="26"/>
  <c r="N53" i="26"/>
  <c r="N54" i="26"/>
  <c r="N55" i="26"/>
  <c r="N127" i="26"/>
  <c r="N128" i="26"/>
  <c r="N129" i="26"/>
  <c r="N130" i="26"/>
  <c r="N132" i="26"/>
  <c r="N133" i="26"/>
  <c r="N134" i="26"/>
  <c r="N137" i="26"/>
  <c r="N138" i="26"/>
  <c r="N139" i="26"/>
  <c r="N140" i="26"/>
  <c r="N141" i="26"/>
  <c r="N143" i="26"/>
  <c r="N144" i="26"/>
  <c r="M19" i="26"/>
  <c r="M20" i="26"/>
  <c r="M21" i="26"/>
  <c r="M22" i="26"/>
  <c r="M23" i="26"/>
  <c r="M24" i="26"/>
  <c r="M25" i="26"/>
  <c r="M26" i="26"/>
  <c r="M27" i="26"/>
  <c r="M41" i="26"/>
  <c r="M42" i="26"/>
  <c r="M43" i="26"/>
  <c r="M44" i="26"/>
  <c r="M45" i="26"/>
  <c r="M46" i="26"/>
  <c r="M47" i="26"/>
  <c r="M48" i="26"/>
  <c r="M127" i="26"/>
  <c r="M128" i="26"/>
  <c r="M129" i="26"/>
  <c r="M130" i="26"/>
  <c r="M132" i="26"/>
  <c r="M133" i="26"/>
  <c r="M134" i="26"/>
  <c r="M137" i="26"/>
  <c r="M138" i="26"/>
  <c r="M139" i="26"/>
  <c r="M140" i="26"/>
  <c r="M141" i="26"/>
  <c r="M143" i="26"/>
  <c r="M144" i="26"/>
  <c r="L19" i="23"/>
  <c r="L20" i="23"/>
  <c r="L21" i="23"/>
  <c r="L22" i="23"/>
  <c r="L23" i="23"/>
  <c r="L24" i="23"/>
  <c r="L25" i="23"/>
  <c r="L26" i="23"/>
  <c r="L27" i="23"/>
  <c r="L29" i="23"/>
  <c r="L30" i="23"/>
  <c r="L31" i="23"/>
  <c r="L32" i="23"/>
  <c r="L33" i="23"/>
  <c r="L34" i="23"/>
  <c r="L35" i="23"/>
  <c r="L36" i="23"/>
  <c r="L37" i="23"/>
  <c r="L38" i="23"/>
  <c r="L39" i="23"/>
  <c r="L115" i="23"/>
  <c r="L116" i="23"/>
  <c r="L117" i="23"/>
  <c r="L118" i="23"/>
  <c r="L127" i="23"/>
  <c r="L128" i="23"/>
  <c r="L129" i="23"/>
  <c r="L130" i="23"/>
  <c r="L132" i="23"/>
  <c r="L133" i="23"/>
  <c r="L134" i="23"/>
  <c r="L137" i="23"/>
  <c r="L138" i="23"/>
  <c r="L139" i="23"/>
  <c r="L140" i="23"/>
  <c r="L141" i="23"/>
  <c r="L143" i="23"/>
  <c r="L144" i="23"/>
  <c r="F191" i="21"/>
  <c r="C204" i="21" s="1"/>
  <c r="C201" i="21" s="1"/>
  <c r="O19" i="27"/>
  <c r="O20" i="27"/>
  <c r="O21" i="27"/>
  <c r="O22" i="27"/>
  <c r="O23" i="27"/>
  <c r="O24" i="27"/>
  <c r="O25" i="27"/>
  <c r="O26" i="27"/>
  <c r="O27" i="27"/>
  <c r="O45" i="27"/>
  <c r="O50" i="27"/>
  <c r="O57" i="27"/>
  <c r="O58" i="27"/>
  <c r="O59" i="27"/>
  <c r="O60" i="27"/>
  <c r="O61" i="27"/>
  <c r="O62" i="27"/>
  <c r="O127" i="27"/>
  <c r="O128" i="27"/>
  <c r="O129" i="27"/>
  <c r="O130" i="27"/>
  <c r="O132" i="27"/>
  <c r="O133" i="27"/>
  <c r="O134" i="27"/>
  <c r="O137" i="27"/>
  <c r="O138" i="27"/>
  <c r="O139" i="27"/>
  <c r="O140" i="27"/>
  <c r="O141" i="27"/>
  <c r="O143" i="27"/>
  <c r="O144" i="27"/>
  <c r="O11" i="27"/>
  <c r="N19" i="27"/>
  <c r="N20" i="27"/>
  <c r="N21" i="27"/>
  <c r="N22" i="27"/>
  <c r="N23" i="27"/>
  <c r="N24" i="27"/>
  <c r="N25" i="27"/>
  <c r="N26" i="27"/>
  <c r="N27" i="27"/>
  <c r="N50" i="27"/>
  <c r="N51" i="27"/>
  <c r="N52" i="27"/>
  <c r="N53" i="27"/>
  <c r="N54" i="27"/>
  <c r="N55" i="27"/>
  <c r="N127" i="27"/>
  <c r="N128" i="27"/>
  <c r="N129" i="27"/>
  <c r="N130" i="27"/>
  <c r="N132" i="27"/>
  <c r="N133" i="27"/>
  <c r="N134" i="27"/>
  <c r="N137" i="27"/>
  <c r="N138" i="27"/>
  <c r="N139" i="27"/>
  <c r="N140" i="27"/>
  <c r="N141" i="27"/>
  <c r="N143" i="27"/>
  <c r="N144" i="27"/>
  <c r="M19" i="27"/>
  <c r="M20" i="27"/>
  <c r="M21" i="27"/>
  <c r="M22" i="27"/>
  <c r="M23" i="27"/>
  <c r="M24" i="27"/>
  <c r="M25" i="27"/>
  <c r="M26" i="27"/>
  <c r="M27" i="27"/>
  <c r="M41" i="27"/>
  <c r="M42" i="27"/>
  <c r="M43" i="27"/>
  <c r="M44" i="27"/>
  <c r="M45" i="27"/>
  <c r="M46" i="27"/>
  <c r="M47" i="27"/>
  <c r="M48" i="27"/>
  <c r="M127" i="27"/>
  <c r="M128" i="27"/>
  <c r="M129" i="27"/>
  <c r="M130" i="27"/>
  <c r="M132" i="27"/>
  <c r="M133" i="27"/>
  <c r="M134" i="27"/>
  <c r="M137" i="27"/>
  <c r="M138" i="27"/>
  <c r="M139" i="27"/>
  <c r="M140" i="27"/>
  <c r="M141" i="27"/>
  <c r="M143" i="27"/>
  <c r="M144" i="27"/>
  <c r="L19" i="24"/>
  <c r="L20" i="24"/>
  <c r="L21" i="24"/>
  <c r="L22" i="24"/>
  <c r="L23" i="24"/>
  <c r="L24" i="24"/>
  <c r="L25" i="24"/>
  <c r="L26" i="24"/>
  <c r="L27" i="24"/>
  <c r="L29" i="24"/>
  <c r="L30" i="24"/>
  <c r="L31" i="24"/>
  <c r="L32" i="24"/>
  <c r="L33" i="24"/>
  <c r="L34" i="24"/>
  <c r="L35" i="24"/>
  <c r="L36" i="24"/>
  <c r="L37" i="24"/>
  <c r="L38" i="24"/>
  <c r="L39" i="24"/>
  <c r="L115" i="24"/>
  <c r="L116" i="24"/>
  <c r="L117" i="24"/>
  <c r="L118" i="24"/>
  <c r="L127" i="24"/>
  <c r="L128" i="24"/>
  <c r="L129" i="24"/>
  <c r="L130" i="24"/>
  <c r="L132" i="24"/>
  <c r="L133" i="24"/>
  <c r="L134" i="24"/>
  <c r="L137" i="24"/>
  <c r="L138" i="24"/>
  <c r="L139" i="24"/>
  <c r="L140" i="24"/>
  <c r="L141" i="24"/>
  <c r="L143" i="24"/>
  <c r="L144" i="24"/>
  <c r="F191" i="22"/>
  <c r="C204" i="22" s="1"/>
  <c r="O19" i="2"/>
  <c r="O20" i="2"/>
  <c r="O21" i="2"/>
  <c r="O22" i="2"/>
  <c r="O23" i="2"/>
  <c r="O24" i="2"/>
  <c r="O25" i="2"/>
  <c r="O26" i="2"/>
  <c r="O27" i="2"/>
  <c r="O45" i="2"/>
  <c r="O50" i="2"/>
  <c r="O57" i="2"/>
  <c r="O58" i="2"/>
  <c r="O59" i="2"/>
  <c r="O60" i="2"/>
  <c r="O61" i="2"/>
  <c r="O62" i="2"/>
  <c r="O127" i="2"/>
  <c r="O128" i="2"/>
  <c r="O129" i="2"/>
  <c r="O130" i="2"/>
  <c r="O132" i="2"/>
  <c r="O133" i="2"/>
  <c r="O134" i="2"/>
  <c r="O137" i="2"/>
  <c r="O138" i="2"/>
  <c r="O139" i="2"/>
  <c r="O140" i="2"/>
  <c r="O141" i="2"/>
  <c r="O143" i="2"/>
  <c r="O144" i="2"/>
  <c r="O11" i="2"/>
  <c r="N19" i="2"/>
  <c r="N20" i="2"/>
  <c r="N21" i="2"/>
  <c r="N22" i="2"/>
  <c r="N23" i="2"/>
  <c r="N24" i="2"/>
  <c r="N25" i="2"/>
  <c r="N26" i="2"/>
  <c r="N27" i="2"/>
  <c r="N50" i="2"/>
  <c r="N51" i="2"/>
  <c r="N52" i="2"/>
  <c r="N53" i="2"/>
  <c r="N54" i="2"/>
  <c r="N55" i="2"/>
  <c r="N127" i="2"/>
  <c r="N128" i="2"/>
  <c r="N129" i="2"/>
  <c r="N130" i="2"/>
  <c r="N132" i="2"/>
  <c r="N133" i="2"/>
  <c r="N134" i="2"/>
  <c r="N137" i="2"/>
  <c r="N138" i="2"/>
  <c r="N139" i="2"/>
  <c r="N140" i="2"/>
  <c r="N141" i="2"/>
  <c r="N143" i="2"/>
  <c r="N144" i="2"/>
  <c r="M19" i="2"/>
  <c r="M20" i="2"/>
  <c r="M21" i="2"/>
  <c r="M22" i="2"/>
  <c r="M23" i="2"/>
  <c r="M24" i="2"/>
  <c r="M25" i="2"/>
  <c r="M26" i="2"/>
  <c r="M27" i="2"/>
  <c r="M41" i="2"/>
  <c r="M42" i="2"/>
  <c r="M43" i="2"/>
  <c r="M44" i="2"/>
  <c r="M45" i="2"/>
  <c r="M46" i="2"/>
  <c r="M47" i="2"/>
  <c r="M48" i="2"/>
  <c r="M127" i="2"/>
  <c r="M128" i="2"/>
  <c r="M129" i="2"/>
  <c r="M130" i="2"/>
  <c r="M132" i="2"/>
  <c r="M133" i="2"/>
  <c r="M134" i="2"/>
  <c r="M137" i="2"/>
  <c r="M138" i="2"/>
  <c r="M139" i="2"/>
  <c r="M140" i="2"/>
  <c r="M141" i="2"/>
  <c r="M143" i="2"/>
  <c r="M144" i="2"/>
  <c r="L19" i="25"/>
  <c r="L20" i="25"/>
  <c r="L21" i="25"/>
  <c r="L22" i="25"/>
  <c r="L23" i="25"/>
  <c r="L24" i="25"/>
  <c r="L25" i="25"/>
  <c r="L26" i="25"/>
  <c r="L27" i="25"/>
  <c r="L29" i="25"/>
  <c r="L30" i="25"/>
  <c r="L31" i="25"/>
  <c r="L32" i="25"/>
  <c r="L33" i="25"/>
  <c r="L34" i="25"/>
  <c r="L35" i="25"/>
  <c r="L36" i="25"/>
  <c r="L37" i="25"/>
  <c r="L38" i="25"/>
  <c r="L39" i="25"/>
  <c r="L115" i="25"/>
  <c r="L116" i="25"/>
  <c r="L117" i="25"/>
  <c r="L118" i="25"/>
  <c r="L127" i="25"/>
  <c r="L128" i="25"/>
  <c r="L129" i="25"/>
  <c r="L130" i="25"/>
  <c r="L132" i="25"/>
  <c r="L133" i="25"/>
  <c r="L134" i="25"/>
  <c r="L137" i="25"/>
  <c r="L138" i="25"/>
  <c r="L139" i="25"/>
  <c r="L140" i="25"/>
  <c r="L141" i="25"/>
  <c r="L143" i="25"/>
  <c r="L144" i="25"/>
  <c r="F191" i="23"/>
  <c r="C204" i="23" s="1"/>
  <c r="C201" i="23" s="1"/>
  <c r="F191" i="24"/>
  <c r="C204" i="24" s="1"/>
  <c r="C200" i="24" s="1"/>
  <c r="O19" i="1"/>
  <c r="O20" i="1"/>
  <c r="O21" i="1"/>
  <c r="O22" i="1"/>
  <c r="O23" i="1"/>
  <c r="O24" i="1"/>
  <c r="O25" i="1"/>
  <c r="O26" i="1"/>
  <c r="O27" i="1"/>
  <c r="O45" i="1"/>
  <c r="O50" i="1"/>
  <c r="O57" i="1"/>
  <c r="O58" i="1"/>
  <c r="O59" i="1"/>
  <c r="O60" i="1"/>
  <c r="O61" i="1"/>
  <c r="O62" i="1"/>
  <c r="O65" i="1"/>
  <c r="O67" i="1"/>
  <c r="O68" i="1"/>
  <c r="O69" i="1"/>
  <c r="O70" i="1"/>
  <c r="O71" i="1"/>
  <c r="O72" i="1"/>
  <c r="O73" i="1"/>
  <c r="O74" i="1"/>
  <c r="O75" i="1"/>
  <c r="O77" i="1"/>
  <c r="O78" i="1"/>
  <c r="O79" i="1"/>
  <c r="O80" i="1"/>
  <c r="O82" i="1"/>
  <c r="O83" i="1"/>
  <c r="O85" i="1"/>
  <c r="O86" i="1"/>
  <c r="O87" i="1"/>
  <c r="O89" i="1"/>
  <c r="O90" i="1"/>
  <c r="O91" i="1"/>
  <c r="O92" i="1"/>
  <c r="O93" i="1"/>
  <c r="O94" i="1"/>
  <c r="O95" i="1"/>
  <c r="O97" i="1"/>
  <c r="O98" i="1"/>
  <c r="O99" i="1"/>
  <c r="O100" i="1"/>
  <c r="O103" i="1"/>
  <c r="O110" i="1"/>
  <c r="O127" i="1"/>
  <c r="O128" i="1"/>
  <c r="O129" i="1"/>
  <c r="O130" i="1"/>
  <c r="O132" i="1"/>
  <c r="O133" i="1"/>
  <c r="O134" i="1"/>
  <c r="O137" i="1"/>
  <c r="O138" i="1"/>
  <c r="O139" i="1"/>
  <c r="O140" i="1"/>
  <c r="O141" i="1"/>
  <c r="O143" i="1"/>
  <c r="O144" i="1"/>
  <c r="O11" i="1"/>
  <c r="N19" i="1"/>
  <c r="N20" i="1"/>
  <c r="N21" i="1"/>
  <c r="N22" i="1"/>
  <c r="N23" i="1"/>
  <c r="N24" i="1"/>
  <c r="N25" i="1"/>
  <c r="N26" i="1"/>
  <c r="N27" i="1"/>
  <c r="N50" i="1"/>
  <c r="N51" i="1"/>
  <c r="N52" i="1"/>
  <c r="N53" i="1"/>
  <c r="N54" i="1"/>
  <c r="N55" i="1"/>
  <c r="N65" i="1"/>
  <c r="N67" i="1"/>
  <c r="N68" i="1"/>
  <c r="N69" i="1"/>
  <c r="N70" i="1"/>
  <c r="N71" i="1"/>
  <c r="N72" i="1"/>
  <c r="N73" i="1"/>
  <c r="N74" i="1"/>
  <c r="N75" i="1"/>
  <c r="N77" i="1"/>
  <c r="N78" i="1"/>
  <c r="N79" i="1"/>
  <c r="N80" i="1"/>
  <c r="N82" i="1"/>
  <c r="N83" i="1"/>
  <c r="N85" i="1"/>
  <c r="N86" i="1"/>
  <c r="N87" i="1"/>
  <c r="N89" i="1"/>
  <c r="N90" i="1"/>
  <c r="N91" i="1"/>
  <c r="N92" i="1"/>
  <c r="N93" i="1"/>
  <c r="N94" i="1"/>
  <c r="N95" i="1"/>
  <c r="N97" i="1"/>
  <c r="N98" i="1"/>
  <c r="N99" i="1"/>
  <c r="N100" i="1"/>
  <c r="N103" i="1"/>
  <c r="N110" i="1"/>
  <c r="N127" i="1"/>
  <c r="N128" i="1"/>
  <c r="N129" i="1"/>
  <c r="N130" i="1"/>
  <c r="N132" i="1"/>
  <c r="N133" i="1"/>
  <c r="N134" i="1"/>
  <c r="N137" i="1"/>
  <c r="N138" i="1"/>
  <c r="N139" i="1"/>
  <c r="N140" i="1"/>
  <c r="N141" i="1"/>
  <c r="N143" i="1"/>
  <c r="N144" i="1"/>
  <c r="M19" i="1"/>
  <c r="M20" i="1"/>
  <c r="M21" i="1"/>
  <c r="M22" i="1"/>
  <c r="M23" i="1"/>
  <c r="M24" i="1"/>
  <c r="M25" i="1"/>
  <c r="M26" i="1"/>
  <c r="M27" i="1"/>
  <c r="M41" i="1"/>
  <c r="M42" i="1"/>
  <c r="M43" i="1"/>
  <c r="M44" i="1"/>
  <c r="M45" i="1"/>
  <c r="M46" i="1"/>
  <c r="M47" i="1"/>
  <c r="M48" i="1"/>
  <c r="M65" i="1"/>
  <c r="M67" i="1"/>
  <c r="M68" i="1"/>
  <c r="M69" i="1"/>
  <c r="M70" i="1"/>
  <c r="M71" i="1"/>
  <c r="M72" i="1"/>
  <c r="M73" i="1"/>
  <c r="M74" i="1"/>
  <c r="M75" i="1"/>
  <c r="M77" i="1"/>
  <c r="M78" i="1"/>
  <c r="M79" i="1"/>
  <c r="M80" i="1"/>
  <c r="M82" i="1"/>
  <c r="M83" i="1"/>
  <c r="M85" i="1"/>
  <c r="M86" i="1"/>
  <c r="M87" i="1"/>
  <c r="M89" i="1"/>
  <c r="M90" i="1"/>
  <c r="M91" i="1"/>
  <c r="M92" i="1"/>
  <c r="M93" i="1"/>
  <c r="M94" i="1"/>
  <c r="M95" i="1"/>
  <c r="M97" i="1"/>
  <c r="M98" i="1"/>
  <c r="M99" i="1"/>
  <c r="M100" i="1"/>
  <c r="M103" i="1"/>
  <c r="M110" i="1"/>
  <c r="M127" i="1"/>
  <c r="M128" i="1"/>
  <c r="M129" i="1"/>
  <c r="M130" i="1"/>
  <c r="M132" i="1"/>
  <c r="M133" i="1"/>
  <c r="M134" i="1"/>
  <c r="M137" i="1"/>
  <c r="M138" i="1"/>
  <c r="M139" i="1"/>
  <c r="M140" i="1"/>
  <c r="M141" i="1"/>
  <c r="M143" i="1"/>
  <c r="M144" i="1"/>
  <c r="L19" i="26"/>
  <c r="L20" i="26"/>
  <c r="L21" i="26"/>
  <c r="L22" i="26"/>
  <c r="L23" i="26"/>
  <c r="L24" i="26"/>
  <c r="L25" i="26"/>
  <c r="L26" i="26"/>
  <c r="L27" i="26"/>
  <c r="L29" i="26"/>
  <c r="L30" i="26"/>
  <c r="L31" i="26"/>
  <c r="L32" i="26"/>
  <c r="L33" i="26"/>
  <c r="L34" i="26"/>
  <c r="L35" i="26"/>
  <c r="L36" i="26"/>
  <c r="L37" i="26"/>
  <c r="L38" i="26"/>
  <c r="L39" i="26"/>
  <c r="L115" i="26"/>
  <c r="L116" i="26"/>
  <c r="L117" i="26"/>
  <c r="L118" i="26"/>
  <c r="L127" i="26"/>
  <c r="L128" i="26"/>
  <c r="L129" i="26"/>
  <c r="L130" i="26"/>
  <c r="L132" i="26"/>
  <c r="L133" i="26"/>
  <c r="L134" i="26"/>
  <c r="L137" i="26"/>
  <c r="L138" i="26"/>
  <c r="L139" i="26"/>
  <c r="L140" i="26"/>
  <c r="L141" i="26"/>
  <c r="L143" i="26"/>
  <c r="L144" i="26"/>
  <c r="L19" i="27"/>
  <c r="L20" i="27"/>
  <c r="L21" i="27"/>
  <c r="L22" i="27"/>
  <c r="L23" i="27"/>
  <c r="L24" i="27"/>
  <c r="L25" i="27"/>
  <c r="L26" i="27"/>
  <c r="L27" i="27"/>
  <c r="L29" i="27"/>
  <c r="L30" i="27"/>
  <c r="L31" i="27"/>
  <c r="L32" i="27"/>
  <c r="L33" i="27"/>
  <c r="L34" i="27"/>
  <c r="L35" i="27"/>
  <c r="L36" i="27"/>
  <c r="L37" i="27"/>
  <c r="L38" i="27"/>
  <c r="L39" i="27"/>
  <c r="L115" i="27"/>
  <c r="L116" i="27"/>
  <c r="L117" i="27"/>
  <c r="L118" i="27"/>
  <c r="L127" i="27"/>
  <c r="L128" i="27"/>
  <c r="L129" i="27"/>
  <c r="L130" i="27"/>
  <c r="L132" i="27"/>
  <c r="L133" i="27"/>
  <c r="L134" i="27"/>
  <c r="L137" i="27"/>
  <c r="L138" i="27"/>
  <c r="L139" i="27"/>
  <c r="L140" i="27"/>
  <c r="L141" i="27"/>
  <c r="L143" i="27"/>
  <c r="L144" i="27"/>
  <c r="F191" i="25"/>
  <c r="C204" i="25" s="1"/>
  <c r="C202" i="25" s="1"/>
  <c r="F191" i="26"/>
  <c r="C204" i="26" s="1"/>
  <c r="C200" i="26" s="1"/>
  <c r="L19" i="2"/>
  <c r="L20" i="2"/>
  <c r="L21" i="2"/>
  <c r="L22" i="2"/>
  <c r="L23" i="2"/>
  <c r="L24" i="2"/>
  <c r="L25" i="2"/>
  <c r="L26" i="2"/>
  <c r="L27" i="2"/>
  <c r="L29" i="2"/>
  <c r="L30" i="2"/>
  <c r="L31" i="2"/>
  <c r="L32" i="2"/>
  <c r="L33" i="2"/>
  <c r="L34" i="2"/>
  <c r="L35" i="2"/>
  <c r="L36" i="2"/>
  <c r="L37" i="2"/>
  <c r="L38" i="2"/>
  <c r="L39" i="2"/>
  <c r="L115" i="2"/>
  <c r="L116" i="2"/>
  <c r="L117" i="2"/>
  <c r="L118" i="2"/>
  <c r="L127" i="2"/>
  <c r="L128" i="2"/>
  <c r="L129" i="2"/>
  <c r="L130" i="2"/>
  <c r="L132" i="2"/>
  <c r="L133" i="2"/>
  <c r="L134" i="2"/>
  <c r="L137" i="2"/>
  <c r="L138" i="2"/>
  <c r="L139" i="2"/>
  <c r="L140" i="2"/>
  <c r="L141" i="2"/>
  <c r="L143" i="2"/>
  <c r="L144" i="2"/>
  <c r="L19" i="1"/>
  <c r="L20" i="1"/>
  <c r="L21" i="1"/>
  <c r="L22" i="1"/>
  <c r="L23" i="1"/>
  <c r="L24" i="1"/>
  <c r="L25" i="1"/>
  <c r="L26" i="1"/>
  <c r="L27" i="1"/>
  <c r="L29" i="1"/>
  <c r="L30" i="1"/>
  <c r="L31" i="1"/>
  <c r="L32" i="1"/>
  <c r="L33" i="1"/>
  <c r="L34" i="1"/>
  <c r="L35" i="1"/>
  <c r="L36" i="1"/>
  <c r="L37" i="1"/>
  <c r="L38" i="1"/>
  <c r="L39" i="1"/>
  <c r="L65" i="1"/>
  <c r="L67" i="1"/>
  <c r="L68" i="1"/>
  <c r="L69" i="1"/>
  <c r="L70" i="1"/>
  <c r="L71" i="1"/>
  <c r="L72" i="1"/>
  <c r="L73" i="1"/>
  <c r="L74" i="1"/>
  <c r="L75" i="1"/>
  <c r="L77" i="1"/>
  <c r="L78" i="1"/>
  <c r="L79" i="1"/>
  <c r="L80" i="1"/>
  <c r="L82" i="1"/>
  <c r="L83" i="1"/>
  <c r="L85" i="1"/>
  <c r="L86" i="1"/>
  <c r="L87" i="1"/>
  <c r="L89" i="1"/>
  <c r="L90" i="1"/>
  <c r="L91" i="1"/>
  <c r="L92" i="1"/>
  <c r="L93" i="1"/>
  <c r="L94" i="1"/>
  <c r="L95" i="1"/>
  <c r="L97" i="1"/>
  <c r="L98" i="1"/>
  <c r="L99" i="1"/>
  <c r="L100" i="1"/>
  <c r="L103" i="1"/>
  <c r="L110" i="1"/>
  <c r="L115" i="1"/>
  <c r="L116" i="1"/>
  <c r="L117" i="1"/>
  <c r="L118" i="1"/>
  <c r="L127" i="1"/>
  <c r="L128" i="1"/>
  <c r="L129" i="1"/>
  <c r="L130" i="1"/>
  <c r="L132" i="1"/>
  <c r="L133" i="1"/>
  <c r="L134" i="1"/>
  <c r="L137" i="1"/>
  <c r="L138" i="1"/>
  <c r="L139" i="1"/>
  <c r="L140" i="1"/>
  <c r="L141" i="1"/>
  <c r="L143" i="1"/>
  <c r="L144" i="1"/>
  <c r="F191" i="27"/>
  <c r="C204" i="27" s="1"/>
  <c r="M145" i="15" l="1"/>
  <c r="N145" i="27"/>
  <c r="L145" i="7"/>
  <c r="L145" i="16"/>
  <c r="N145" i="20"/>
  <c r="M145" i="13"/>
  <c r="N145" i="23"/>
  <c r="L145" i="27"/>
  <c r="M119" i="27"/>
  <c r="M120" i="27" s="1"/>
  <c r="O145" i="17"/>
  <c r="L145" i="17"/>
  <c r="N119" i="12"/>
  <c r="N120" i="12" s="1"/>
  <c r="N119" i="8"/>
  <c r="N120" i="8" s="1"/>
  <c r="M145" i="6"/>
  <c r="N119" i="10"/>
  <c r="N120" i="10" s="1"/>
  <c r="N119" i="11"/>
  <c r="N120" i="11" s="1"/>
  <c r="N145" i="16"/>
  <c r="O145" i="19"/>
  <c r="N145" i="21"/>
  <c r="O145" i="2"/>
  <c r="O145" i="5"/>
  <c r="N119" i="7"/>
  <c r="N145" i="9"/>
  <c r="N145" i="11"/>
  <c r="L145" i="14"/>
  <c r="N119" i="16"/>
  <c r="N120" i="16" s="1"/>
  <c r="M145" i="18"/>
  <c r="N145" i="18"/>
  <c r="L145" i="19"/>
  <c r="L145" i="21"/>
  <c r="L145" i="23"/>
  <c r="O145" i="24"/>
  <c r="L145" i="25"/>
  <c r="N145" i="25"/>
  <c r="N119" i="1"/>
  <c r="N120" i="1" s="1"/>
  <c r="N145" i="1"/>
  <c r="N119" i="5"/>
  <c r="N120" i="5" s="1"/>
  <c r="O119" i="6"/>
  <c r="O120" i="6" s="1"/>
  <c r="N119" i="9"/>
  <c r="N120" i="9" s="1"/>
  <c r="L119" i="10"/>
  <c r="L120" i="10" s="1"/>
  <c r="L119" i="12"/>
  <c r="L120" i="12" s="1"/>
  <c r="O119" i="13"/>
  <c r="O120" i="13" s="1"/>
  <c r="N119" i="14"/>
  <c r="N120" i="14" s="1"/>
  <c r="O119" i="15"/>
  <c r="O120" i="15" s="1"/>
  <c r="M119" i="18"/>
  <c r="M120" i="18" s="1"/>
  <c r="M119" i="21"/>
  <c r="M120" i="21" s="1"/>
  <c r="M119" i="23"/>
  <c r="M120" i="23" s="1"/>
  <c r="M119" i="25"/>
  <c r="M120" i="25" s="1"/>
  <c r="L119" i="1"/>
  <c r="L120" i="1" s="1"/>
  <c r="L145" i="5"/>
  <c r="N145" i="8"/>
  <c r="L119" i="9"/>
  <c r="L120" i="9" s="1"/>
  <c r="O119" i="9"/>
  <c r="O120" i="9" s="1"/>
  <c r="O119" i="10"/>
  <c r="O120" i="10" s="1"/>
  <c r="L119" i="11"/>
  <c r="L120" i="11" s="1"/>
  <c r="C199" i="13"/>
  <c r="L119" i="14"/>
  <c r="N119" i="17"/>
  <c r="N120" i="17" s="1"/>
  <c r="O119" i="19"/>
  <c r="M119" i="20"/>
  <c r="O145" i="22"/>
  <c r="M145" i="22"/>
  <c r="M145" i="25"/>
  <c r="L145" i="2"/>
  <c r="M145" i="2"/>
  <c r="N145" i="2"/>
  <c r="A188" i="27"/>
  <c r="C204" i="1"/>
  <c r="C199" i="1" s="1"/>
  <c r="A189" i="27"/>
  <c r="A189" i="25"/>
  <c r="A189" i="26"/>
  <c r="A190" i="27"/>
  <c r="A190" i="26"/>
  <c r="A190" i="25"/>
  <c r="A190" i="18"/>
  <c r="A187" i="27"/>
  <c r="A188" i="26"/>
  <c r="A190" i="23"/>
  <c r="A188" i="24"/>
  <c r="A188" i="25"/>
  <c r="A190" i="24"/>
  <c r="A190" i="20"/>
  <c r="O145" i="26"/>
  <c r="A8" i="22"/>
  <c r="A188" i="23"/>
  <c r="A7" i="24"/>
  <c r="A187" i="25"/>
  <c r="A9" i="23"/>
  <c r="A189" i="24"/>
  <c r="A187" i="26"/>
  <c r="C202" i="26"/>
  <c r="A190" i="22"/>
  <c r="A190" i="19"/>
  <c r="A190" i="17"/>
  <c r="A190" i="16"/>
  <c r="L145" i="26"/>
  <c r="A190" i="21"/>
  <c r="M145" i="26"/>
  <c r="C201" i="5"/>
  <c r="C201" i="16"/>
  <c r="C200" i="16"/>
  <c r="C203" i="16"/>
  <c r="C202" i="16"/>
  <c r="C199" i="16"/>
  <c r="C201" i="18"/>
  <c r="C203" i="18"/>
  <c r="C200" i="18"/>
  <c r="C199" i="18"/>
  <c r="C201" i="20"/>
  <c r="C203" i="20"/>
  <c r="C200" i="20"/>
  <c r="C199" i="20"/>
  <c r="C201" i="22"/>
  <c r="C203" i="22"/>
  <c r="C200" i="22"/>
  <c r="C199" i="22"/>
  <c r="C203" i="26"/>
  <c r="C201" i="26"/>
  <c r="C199" i="26"/>
  <c r="L119" i="27"/>
  <c r="M145" i="1"/>
  <c r="L119" i="26"/>
  <c r="L119" i="25"/>
  <c r="L119" i="23"/>
  <c r="C199" i="27"/>
  <c r="C201" i="27"/>
  <c r="C200" i="27"/>
  <c r="C202" i="27"/>
  <c r="C203" i="27"/>
  <c r="C199" i="25"/>
  <c r="C200" i="25"/>
  <c r="C203" i="25"/>
  <c r="C201" i="25"/>
  <c r="M119" i="1"/>
  <c r="C202" i="24"/>
  <c r="C201" i="24"/>
  <c r="C199" i="24"/>
  <c r="C203" i="24"/>
  <c r="C203" i="23"/>
  <c r="C199" i="23"/>
  <c r="C202" i="23"/>
  <c r="C200" i="23"/>
  <c r="M119" i="2"/>
  <c r="N119" i="2"/>
  <c r="L145" i="24"/>
  <c r="O119" i="27"/>
  <c r="C203" i="21"/>
  <c r="C199" i="21"/>
  <c r="C202" i="21"/>
  <c r="C200" i="21"/>
  <c r="M119" i="26"/>
  <c r="N119" i="26"/>
  <c r="L145" i="22"/>
  <c r="O119" i="25"/>
  <c r="L119" i="21"/>
  <c r="M145" i="23"/>
  <c r="N119" i="23"/>
  <c r="O145" i="23"/>
  <c r="L119" i="19"/>
  <c r="L145" i="18"/>
  <c r="O119" i="18"/>
  <c r="L145" i="13"/>
  <c r="O145" i="14"/>
  <c r="L145" i="1"/>
  <c r="L119" i="2"/>
  <c r="O119" i="2"/>
  <c r="M145" i="27"/>
  <c r="O145" i="27"/>
  <c r="O119" i="26"/>
  <c r="N119" i="25"/>
  <c r="O145" i="25"/>
  <c r="C203" i="19"/>
  <c r="C199" i="19"/>
  <c r="C202" i="19"/>
  <c r="C200" i="19"/>
  <c r="M119" i="24"/>
  <c r="N119" i="24"/>
  <c r="M119" i="22"/>
  <c r="N119" i="22"/>
  <c r="L119" i="17"/>
  <c r="L145" i="15"/>
  <c r="M119" i="16"/>
  <c r="O145" i="1"/>
  <c r="M145" i="24"/>
  <c r="N145" i="24"/>
  <c r="O119" i="24"/>
  <c r="L119" i="20"/>
  <c r="N145" i="22"/>
  <c r="O119" i="22"/>
  <c r="M145" i="21"/>
  <c r="O119" i="21"/>
  <c r="O145" i="20"/>
  <c r="O119" i="1"/>
  <c r="N119" i="27"/>
  <c r="N145" i="26"/>
  <c r="L119" i="24"/>
  <c r="L119" i="22"/>
  <c r="L145" i="20"/>
  <c r="O119" i="23"/>
  <c r="C203" i="17"/>
  <c r="C199" i="17"/>
  <c r="C202" i="17"/>
  <c r="C200" i="17"/>
  <c r="L119" i="18"/>
  <c r="N119" i="21"/>
  <c r="O145" i="21"/>
  <c r="C202" i="14"/>
  <c r="C200" i="14"/>
  <c r="C201" i="14"/>
  <c r="C199" i="14"/>
  <c r="C203" i="14"/>
  <c r="M119" i="19"/>
  <c r="C201" i="11"/>
  <c r="C200" i="11"/>
  <c r="C202" i="11"/>
  <c r="C199" i="11"/>
  <c r="C203" i="11"/>
  <c r="L119" i="5"/>
  <c r="C202" i="22"/>
  <c r="C202" i="20"/>
  <c r="C202" i="18"/>
  <c r="C200" i="15"/>
  <c r="C202" i="15"/>
  <c r="M145" i="20"/>
  <c r="O119" i="20"/>
  <c r="L119" i="15"/>
  <c r="M145" i="17"/>
  <c r="N145" i="17"/>
  <c r="L119" i="13"/>
  <c r="L145" i="12"/>
  <c r="O119" i="7"/>
  <c r="C201" i="15"/>
  <c r="L119" i="16"/>
  <c r="M145" i="19"/>
  <c r="N145" i="19"/>
  <c r="N119" i="18"/>
  <c r="O145" i="18"/>
  <c r="O119" i="17"/>
  <c r="M145" i="16"/>
  <c r="O119" i="16"/>
  <c r="A10" i="14"/>
  <c r="A190" i="15"/>
  <c r="C203" i="15"/>
  <c r="N119" i="20"/>
  <c r="N119" i="19"/>
  <c r="C201" i="13"/>
  <c r="C200" i="13"/>
  <c r="C202" i="13"/>
  <c r="C203" i="12"/>
  <c r="C199" i="12"/>
  <c r="C202" i="12"/>
  <c r="C200" i="12"/>
  <c r="M119" i="17"/>
  <c r="O145" i="16"/>
  <c r="C200" i="9"/>
  <c r="C203" i="9"/>
  <c r="C199" i="9"/>
  <c r="C201" i="9"/>
  <c r="C202" i="9"/>
  <c r="M119" i="13"/>
  <c r="N119" i="13"/>
  <c r="N145" i="15"/>
  <c r="O145" i="15"/>
  <c r="L145" i="11"/>
  <c r="M145" i="14"/>
  <c r="N145" i="14"/>
  <c r="O119" i="14"/>
  <c r="L145" i="8"/>
  <c r="M119" i="8"/>
  <c r="O145" i="10"/>
  <c r="M119" i="11"/>
  <c r="N145" i="13"/>
  <c r="O145" i="13"/>
  <c r="C200" i="7"/>
  <c r="C203" i="7"/>
  <c r="C199" i="7"/>
  <c r="C201" i="7"/>
  <c r="N120" i="7"/>
  <c r="C203" i="10"/>
  <c r="C199" i="10"/>
  <c r="C202" i="10"/>
  <c r="C200" i="10"/>
  <c r="M119" i="15"/>
  <c r="N119" i="15"/>
  <c r="M119" i="14"/>
  <c r="C202" i="8"/>
  <c r="C201" i="8"/>
  <c r="C203" i="8"/>
  <c r="C199" i="8"/>
  <c r="L145" i="10"/>
  <c r="L145" i="9"/>
  <c r="M145" i="7"/>
  <c r="M145" i="12"/>
  <c r="C200" i="6"/>
  <c r="C203" i="6"/>
  <c r="C199" i="6"/>
  <c r="L119" i="8"/>
  <c r="L145" i="6"/>
  <c r="N145" i="6"/>
  <c r="L119" i="7"/>
  <c r="M119" i="7"/>
  <c r="N145" i="7"/>
  <c r="N148" i="7" s="1"/>
  <c r="N149" i="7" s="1"/>
  <c r="O145" i="9"/>
  <c r="M145" i="10"/>
  <c r="M119" i="12"/>
  <c r="N145" i="12"/>
  <c r="C200" i="2"/>
  <c r="C203" i="2"/>
  <c r="C199" i="2"/>
  <c r="C201" i="2"/>
  <c r="C201" i="6"/>
  <c r="C203" i="5"/>
  <c r="C199" i="5"/>
  <c r="C202" i="5"/>
  <c r="M119" i="5"/>
  <c r="O119" i="5"/>
  <c r="O145" i="7"/>
  <c r="M145" i="8"/>
  <c r="M119" i="9"/>
  <c r="O145" i="12"/>
  <c r="O119" i="12"/>
  <c r="M145" i="11"/>
  <c r="C202" i="6"/>
  <c r="M145" i="5"/>
  <c r="N145" i="5"/>
  <c r="L119" i="6"/>
  <c r="M119" i="6"/>
  <c r="N119" i="6"/>
  <c r="O145" i="6"/>
  <c r="O145" i="8"/>
  <c r="O119" i="8"/>
  <c r="M145" i="9"/>
  <c r="M119" i="10"/>
  <c r="N145" i="10"/>
  <c r="O145" i="11"/>
  <c r="O119" i="11"/>
  <c r="C202" i="2"/>
  <c r="M148" i="27" l="1"/>
  <c r="M149" i="27" s="1"/>
  <c r="H204" i="27" s="1"/>
  <c r="N148" i="16"/>
  <c r="N149" i="16" s="1"/>
  <c r="K200" i="12" s="1"/>
  <c r="C202" i="1"/>
  <c r="N148" i="12"/>
  <c r="N149" i="12" s="1"/>
  <c r="K201" i="9" s="1"/>
  <c r="M148" i="23"/>
  <c r="M149" i="23" s="1"/>
  <c r="H200" i="19" s="1"/>
  <c r="M148" i="18"/>
  <c r="M149" i="18" s="1"/>
  <c r="H199" i="13" s="1"/>
  <c r="H208" i="13" s="1"/>
  <c r="N148" i="11"/>
  <c r="N149" i="11" s="1"/>
  <c r="K199" i="6" s="1"/>
  <c r="K208" i="6" s="1"/>
  <c r="N148" i="8"/>
  <c r="N149" i="8" s="1"/>
  <c r="K202" i="6" s="1"/>
  <c r="O148" i="6"/>
  <c r="O149" i="6" s="1"/>
  <c r="N204" i="6" s="1"/>
  <c r="N148" i="10"/>
  <c r="N149" i="10" s="1"/>
  <c r="K201" i="7" s="1"/>
  <c r="N148" i="14"/>
  <c r="N149" i="14" s="1"/>
  <c r="K200" i="10" s="1"/>
  <c r="N148" i="9"/>
  <c r="N149" i="9" s="1"/>
  <c r="K200" i="5" s="1"/>
  <c r="O148" i="13"/>
  <c r="O149" i="13" s="1"/>
  <c r="N199" i="8" s="1"/>
  <c r="N208" i="8" s="1"/>
  <c r="M148" i="20"/>
  <c r="M149" i="20" s="1"/>
  <c r="H203" i="19" s="1"/>
  <c r="M148" i="25"/>
  <c r="M149" i="25" s="1"/>
  <c r="H200" i="21" s="1"/>
  <c r="N148" i="5"/>
  <c r="N149" i="5" s="1"/>
  <c r="K204" i="5" s="1"/>
  <c r="O148" i="15"/>
  <c r="O149" i="15" s="1"/>
  <c r="N200" i="11" s="1"/>
  <c r="N148" i="17"/>
  <c r="N149" i="17" s="1"/>
  <c r="K201" i="14" s="1"/>
  <c r="M120" i="20"/>
  <c r="M148" i="21"/>
  <c r="M149" i="21" s="1"/>
  <c r="H204" i="21" s="1"/>
  <c r="N148" i="1"/>
  <c r="N149" i="1" s="1"/>
  <c r="K204" i="1" s="1"/>
  <c r="K208" i="1" s="1"/>
  <c r="C200" i="1"/>
  <c r="L148" i="10"/>
  <c r="L149" i="10" s="1"/>
  <c r="E202" i="8" s="1"/>
  <c r="E208" i="8" s="1"/>
  <c r="L148" i="12"/>
  <c r="L149" i="12" s="1"/>
  <c r="E204" i="12" s="1"/>
  <c r="L148" i="1"/>
  <c r="L149" i="1" s="1"/>
  <c r="E204" i="1" s="1"/>
  <c r="E208" i="1" s="1"/>
  <c r="O148" i="9"/>
  <c r="O149" i="9" s="1"/>
  <c r="N200" i="5" s="1"/>
  <c r="L148" i="9"/>
  <c r="L149" i="9" s="1"/>
  <c r="E202" i="7" s="1"/>
  <c r="E208" i="7" s="1"/>
  <c r="O148" i="10"/>
  <c r="O149" i="10" s="1"/>
  <c r="N200" i="6" s="1"/>
  <c r="L148" i="11"/>
  <c r="L149" i="11" s="1"/>
  <c r="E203" i="10" s="1"/>
  <c r="L148" i="14"/>
  <c r="L149" i="14" s="1"/>
  <c r="L120" i="14"/>
  <c r="O148" i="19"/>
  <c r="O149" i="19" s="1"/>
  <c r="O120" i="19"/>
  <c r="C203" i="1"/>
  <c r="C201" i="1"/>
  <c r="A7" i="23"/>
  <c r="A187" i="24"/>
  <c r="A9" i="22"/>
  <c r="A189" i="23"/>
  <c r="A8" i="21"/>
  <c r="A188" i="22"/>
  <c r="M120" i="6"/>
  <c r="M148" i="6"/>
  <c r="M149" i="6" s="1"/>
  <c r="L148" i="8"/>
  <c r="L149" i="8" s="1"/>
  <c r="L120" i="8"/>
  <c r="O148" i="14"/>
  <c r="O149" i="14" s="1"/>
  <c r="O120" i="14"/>
  <c r="M148" i="17"/>
  <c r="M149" i="17" s="1"/>
  <c r="M120" i="17"/>
  <c r="O148" i="11"/>
  <c r="O149" i="11" s="1"/>
  <c r="O120" i="11"/>
  <c r="N148" i="6"/>
  <c r="N149" i="6" s="1"/>
  <c r="N120" i="6"/>
  <c r="M148" i="9"/>
  <c r="M149" i="9" s="1"/>
  <c r="M120" i="9"/>
  <c r="M148" i="5"/>
  <c r="M149" i="5" s="1"/>
  <c r="H204" i="5" s="1"/>
  <c r="M120" i="5"/>
  <c r="N148" i="20"/>
  <c r="N149" i="20" s="1"/>
  <c r="N120" i="20"/>
  <c r="A10" i="13"/>
  <c r="A190" i="14"/>
  <c r="L148" i="16"/>
  <c r="L149" i="16" s="1"/>
  <c r="L120" i="16"/>
  <c r="O148" i="7"/>
  <c r="O149" i="7" s="1"/>
  <c r="O120" i="7"/>
  <c r="L148" i="15"/>
  <c r="L149" i="15" s="1"/>
  <c r="L120" i="15"/>
  <c r="L120" i="5"/>
  <c r="L148" i="5"/>
  <c r="L149" i="5" s="1"/>
  <c r="E204" i="5" s="1"/>
  <c r="L148" i="22"/>
  <c r="L149" i="22" s="1"/>
  <c r="L120" i="22"/>
  <c r="O148" i="1"/>
  <c r="O149" i="1" s="1"/>
  <c r="O120" i="1"/>
  <c r="O148" i="24"/>
  <c r="O149" i="24" s="1"/>
  <c r="O120" i="24"/>
  <c r="N120" i="24"/>
  <c r="N148" i="24"/>
  <c r="N149" i="24" s="1"/>
  <c r="O120" i="26"/>
  <c r="O148" i="26"/>
  <c r="O149" i="26" s="1"/>
  <c r="L148" i="2"/>
  <c r="L149" i="2" s="1"/>
  <c r="L120" i="2"/>
  <c r="L120" i="19"/>
  <c r="L148" i="19"/>
  <c r="L149" i="19" s="1"/>
  <c r="L120" i="21"/>
  <c r="L148" i="21"/>
  <c r="L149" i="21" s="1"/>
  <c r="M148" i="26"/>
  <c r="M149" i="26" s="1"/>
  <c r="M120" i="26"/>
  <c r="M148" i="2"/>
  <c r="M149" i="2" s="1"/>
  <c r="M120" i="2"/>
  <c r="L120" i="23"/>
  <c r="L148" i="23"/>
  <c r="L149" i="23" s="1"/>
  <c r="L120" i="27"/>
  <c r="L148" i="27"/>
  <c r="L149" i="27" s="1"/>
  <c r="O148" i="8"/>
  <c r="O149" i="8" s="1"/>
  <c r="O120" i="8"/>
  <c r="M148" i="7"/>
  <c r="M149" i="7" s="1"/>
  <c r="M120" i="7"/>
  <c r="K202" i="5"/>
  <c r="K203" i="6"/>
  <c r="K204" i="7"/>
  <c r="N148" i="18"/>
  <c r="N149" i="18" s="1"/>
  <c r="N120" i="18"/>
  <c r="L148" i="18"/>
  <c r="L149" i="18" s="1"/>
  <c r="L120" i="18"/>
  <c r="O148" i="22"/>
  <c r="O149" i="22" s="1"/>
  <c r="O120" i="22"/>
  <c r="M148" i="24"/>
  <c r="M149" i="24" s="1"/>
  <c r="M120" i="24"/>
  <c r="O148" i="27"/>
  <c r="O149" i="27" s="1"/>
  <c r="O120" i="27"/>
  <c r="M120" i="1"/>
  <c r="M148" i="1"/>
  <c r="M149" i="1" s="1"/>
  <c r="O148" i="12"/>
  <c r="O149" i="12" s="1"/>
  <c r="O120" i="12"/>
  <c r="M148" i="12"/>
  <c r="M149" i="12" s="1"/>
  <c r="M120" i="12"/>
  <c r="L148" i="7"/>
  <c r="L149" i="7" s="1"/>
  <c r="L120" i="7"/>
  <c r="M148" i="15"/>
  <c r="M149" i="15" s="1"/>
  <c r="M120" i="15"/>
  <c r="M148" i="11"/>
  <c r="M149" i="11" s="1"/>
  <c r="M120" i="11"/>
  <c r="M148" i="8"/>
  <c r="M149" i="8" s="1"/>
  <c r="M120" i="8"/>
  <c r="M148" i="13"/>
  <c r="M149" i="13" s="1"/>
  <c r="M120" i="13"/>
  <c r="L148" i="13"/>
  <c r="L149" i="13" s="1"/>
  <c r="L120" i="13"/>
  <c r="M148" i="19"/>
  <c r="M149" i="19" s="1"/>
  <c r="M120" i="19"/>
  <c r="O148" i="23"/>
  <c r="O149" i="23" s="1"/>
  <c r="O120" i="23"/>
  <c r="N120" i="22"/>
  <c r="N148" i="22"/>
  <c r="N149" i="22" s="1"/>
  <c r="O148" i="18"/>
  <c r="O149" i="18" s="1"/>
  <c r="O120" i="18"/>
  <c r="N148" i="23"/>
  <c r="N149" i="23" s="1"/>
  <c r="N120" i="23"/>
  <c r="L148" i="26"/>
  <c r="L149" i="26" s="1"/>
  <c r="L120" i="26"/>
  <c r="N148" i="15"/>
  <c r="N149" i="15" s="1"/>
  <c r="N120" i="15"/>
  <c r="N148" i="13"/>
  <c r="N149" i="13" s="1"/>
  <c r="N120" i="13"/>
  <c r="O148" i="16"/>
  <c r="O149" i="16" s="1"/>
  <c r="O120" i="16"/>
  <c r="O148" i="20"/>
  <c r="O149" i="20" s="1"/>
  <c r="O120" i="20"/>
  <c r="L148" i="24"/>
  <c r="L149" i="24" s="1"/>
  <c r="L120" i="24"/>
  <c r="L148" i="17"/>
  <c r="L149" i="17" s="1"/>
  <c r="L120" i="17"/>
  <c r="O120" i="25"/>
  <c r="O148" i="25"/>
  <c r="O149" i="25" s="1"/>
  <c r="L148" i="25"/>
  <c r="L149" i="25" s="1"/>
  <c r="L120" i="25"/>
  <c r="L148" i="6"/>
  <c r="L149" i="6" s="1"/>
  <c r="L120" i="6"/>
  <c r="M148" i="10"/>
  <c r="M149" i="10" s="1"/>
  <c r="M120" i="10"/>
  <c r="O148" i="5"/>
  <c r="O149" i="5" s="1"/>
  <c r="N204" i="5" s="1"/>
  <c r="O120" i="5"/>
  <c r="M148" i="14"/>
  <c r="M149" i="14" s="1"/>
  <c r="M120" i="14"/>
  <c r="N148" i="19"/>
  <c r="N149" i="19" s="1"/>
  <c r="N120" i="19"/>
  <c r="O148" i="17"/>
  <c r="O149" i="17" s="1"/>
  <c r="O120" i="17"/>
  <c r="N148" i="21"/>
  <c r="N149" i="21" s="1"/>
  <c r="N120" i="21"/>
  <c r="N148" i="27"/>
  <c r="N149" i="27" s="1"/>
  <c r="N120" i="27"/>
  <c r="O148" i="21"/>
  <c r="O149" i="21" s="1"/>
  <c r="O120" i="21"/>
  <c r="L148" i="20"/>
  <c r="L149" i="20" s="1"/>
  <c r="L120" i="20"/>
  <c r="H200" i="23"/>
  <c r="M148" i="16"/>
  <c r="M149" i="16" s="1"/>
  <c r="M120" i="16"/>
  <c r="M148" i="22"/>
  <c r="M149" i="22" s="1"/>
  <c r="M120" i="22"/>
  <c r="N120" i="25"/>
  <c r="N148" i="25"/>
  <c r="N149" i="25" s="1"/>
  <c r="O148" i="2"/>
  <c r="O149" i="2" s="1"/>
  <c r="O120" i="2"/>
  <c r="N148" i="26"/>
  <c r="N149" i="26" s="1"/>
  <c r="N120" i="26"/>
  <c r="N148" i="2"/>
  <c r="N149" i="2" s="1"/>
  <c r="N120" i="2"/>
  <c r="K199" i="7" l="1"/>
  <c r="K208" i="7" s="1"/>
  <c r="K201" i="13"/>
  <c r="H203" i="26"/>
  <c r="H204" i="18"/>
  <c r="H199" i="22"/>
  <c r="H208" i="22" s="1"/>
  <c r="H201" i="24"/>
  <c r="K203" i="9"/>
  <c r="K203" i="15"/>
  <c r="H202" i="16"/>
  <c r="H204" i="23"/>
  <c r="H201" i="20"/>
  <c r="H202" i="25"/>
  <c r="K203" i="10"/>
  <c r="K202" i="14"/>
  <c r="K201" i="6"/>
  <c r="K204" i="16"/>
  <c r="K199" i="11"/>
  <c r="K208" i="11" s="1"/>
  <c r="K202" i="10"/>
  <c r="K203" i="11"/>
  <c r="N200" i="9"/>
  <c r="N203" i="5"/>
  <c r="K200" i="7"/>
  <c r="K200" i="8"/>
  <c r="K199" i="9"/>
  <c r="K208" i="9" s="1"/>
  <c r="H200" i="16"/>
  <c r="K203" i="7"/>
  <c r="K201" i="5"/>
  <c r="K200" i="6"/>
  <c r="K204" i="10"/>
  <c r="K199" i="5"/>
  <c r="K208" i="5" s="1"/>
  <c r="K202" i="8"/>
  <c r="K204" i="11"/>
  <c r="K204" i="12"/>
  <c r="N202" i="11"/>
  <c r="K204" i="14"/>
  <c r="K201" i="11"/>
  <c r="N202" i="13"/>
  <c r="K202" i="9"/>
  <c r="K201" i="8"/>
  <c r="K201" i="26"/>
  <c r="K208" i="26" s="1"/>
  <c r="H203" i="22"/>
  <c r="H199" i="18"/>
  <c r="H208" i="18" s="1"/>
  <c r="H202" i="21"/>
  <c r="H203" i="17"/>
  <c r="H200" i="14"/>
  <c r="H201" i="15"/>
  <c r="K203" i="13"/>
  <c r="K204" i="9"/>
  <c r="K204" i="8"/>
  <c r="K203" i="8"/>
  <c r="N204" i="13"/>
  <c r="K202" i="12"/>
  <c r="H202" i="23"/>
  <c r="K200" i="25"/>
  <c r="K208" i="25" s="1"/>
  <c r="K203" i="2"/>
  <c r="K208" i="2" s="1"/>
  <c r="N203" i="14"/>
  <c r="N199" i="10"/>
  <c r="N208" i="10" s="1"/>
  <c r="N201" i="12"/>
  <c r="K203" i="16"/>
  <c r="K202" i="15"/>
  <c r="K199" i="12"/>
  <c r="K208" i="12" s="1"/>
  <c r="H202" i="18"/>
  <c r="H201" i="17"/>
  <c r="K202" i="7"/>
  <c r="N203" i="8"/>
  <c r="N201" i="6"/>
  <c r="N201" i="10"/>
  <c r="N203" i="12"/>
  <c r="K200" i="13"/>
  <c r="K204" i="17"/>
  <c r="H199" i="15"/>
  <c r="H208" i="15" s="1"/>
  <c r="H204" i="20"/>
  <c r="H201" i="18"/>
  <c r="H199" i="16"/>
  <c r="H208" i="16" s="1"/>
  <c r="H204" i="25"/>
  <c r="H203" i="24"/>
  <c r="H199" i="20"/>
  <c r="H208" i="20" s="1"/>
  <c r="H201" i="22"/>
  <c r="E204" i="10"/>
  <c r="E203" i="9"/>
  <c r="E203" i="11"/>
  <c r="E202" i="10"/>
  <c r="E208" i="10" s="1"/>
  <c r="N204" i="15"/>
  <c r="H202" i="19"/>
  <c r="H200" i="17"/>
  <c r="H203" i="20"/>
  <c r="K199" i="24"/>
  <c r="K208" i="24" s="1"/>
  <c r="K202" i="27"/>
  <c r="K208" i="27" s="1"/>
  <c r="E204" i="11"/>
  <c r="E202" i="27"/>
  <c r="E208" i="27" s="1"/>
  <c r="E203" i="2"/>
  <c r="E208" i="2" s="1"/>
  <c r="N202" i="7"/>
  <c r="N204" i="10"/>
  <c r="N202" i="8"/>
  <c r="N199" i="5"/>
  <c r="N208" i="5" s="1"/>
  <c r="N201" i="7"/>
  <c r="E204" i="9"/>
  <c r="N204" i="9"/>
  <c r="E203" i="8"/>
  <c r="N203" i="9"/>
  <c r="E202" i="9"/>
  <c r="E208" i="9" s="1"/>
  <c r="E202" i="12"/>
  <c r="E208" i="12" s="1"/>
  <c r="E204" i="14"/>
  <c r="E203" i="13"/>
  <c r="N200" i="15"/>
  <c r="N199" i="14"/>
  <c r="N208" i="14" s="1"/>
  <c r="N202" i="17"/>
  <c r="N203" i="18"/>
  <c r="N201" i="16"/>
  <c r="N204" i="19"/>
  <c r="A9" i="21"/>
  <c r="A189" i="22"/>
  <c r="A8" i="20"/>
  <c r="A188" i="21"/>
  <c r="A7" i="22"/>
  <c r="A187" i="23"/>
  <c r="N201" i="5"/>
  <c r="N202" i="6"/>
  <c r="N204" i="8"/>
  <c r="N203" i="7"/>
  <c r="E203" i="21"/>
  <c r="E202" i="20"/>
  <c r="E208" i="20" s="1"/>
  <c r="E204" i="22"/>
  <c r="K199" i="15"/>
  <c r="K208" i="15" s="1"/>
  <c r="K202" i="18"/>
  <c r="K204" i="20"/>
  <c r="K201" i="17"/>
  <c r="K203" i="19"/>
  <c r="K200" i="16"/>
  <c r="K204" i="26"/>
  <c r="K199" i="21"/>
  <c r="K208" i="21" s="1"/>
  <c r="K201" i="23"/>
  <c r="K202" i="24"/>
  <c r="K203" i="25"/>
  <c r="K200" i="22"/>
  <c r="N204" i="2"/>
  <c r="N200" i="24"/>
  <c r="N203" i="27"/>
  <c r="N199" i="23"/>
  <c r="N208" i="23" s="1"/>
  <c r="N202" i="26"/>
  <c r="N201" i="25"/>
  <c r="K204" i="2"/>
  <c r="K203" i="27"/>
  <c r="K200" i="24"/>
  <c r="K199" i="23"/>
  <c r="K208" i="23" s="1"/>
  <c r="K201" i="25"/>
  <c r="K202" i="26"/>
  <c r="H200" i="12"/>
  <c r="H199" i="11"/>
  <c r="H208" i="11" s="1"/>
  <c r="H202" i="14"/>
  <c r="H203" i="15"/>
  <c r="H204" i="16"/>
  <c r="H201" i="13"/>
  <c r="E203" i="19"/>
  <c r="E202" i="18"/>
  <c r="E208" i="18" s="1"/>
  <c r="E204" i="20"/>
  <c r="K200" i="23"/>
  <c r="K201" i="24"/>
  <c r="K203" i="26"/>
  <c r="K199" i="22"/>
  <c r="K208" i="22" s="1"/>
  <c r="K204" i="27"/>
  <c r="K202" i="25"/>
  <c r="N200" i="13"/>
  <c r="N202" i="15"/>
  <c r="N199" i="12"/>
  <c r="N208" i="12" s="1"/>
  <c r="N203" i="16"/>
  <c r="N201" i="14"/>
  <c r="N204" i="17"/>
  <c r="H199" i="5"/>
  <c r="H208" i="5" s="1"/>
  <c r="H204" i="10"/>
  <c r="H203" i="9"/>
  <c r="H202" i="8"/>
  <c r="H200" i="6"/>
  <c r="H201" i="7"/>
  <c r="E204" i="25"/>
  <c r="E202" i="23"/>
  <c r="E208" i="23" s="1"/>
  <c r="E203" i="24"/>
  <c r="E202" i="15"/>
  <c r="E208" i="15" s="1"/>
  <c r="E204" i="17"/>
  <c r="E203" i="16"/>
  <c r="E203" i="23"/>
  <c r="E202" i="22"/>
  <c r="E208" i="22" s="1"/>
  <c r="E204" i="24"/>
  <c r="N201" i="13"/>
  <c r="N202" i="14"/>
  <c r="N199" i="11"/>
  <c r="N208" i="11" s="1"/>
  <c r="N200" i="12"/>
  <c r="N204" i="16"/>
  <c r="N203" i="15"/>
  <c r="E203" i="25"/>
  <c r="E204" i="26"/>
  <c r="E202" i="24"/>
  <c r="E208" i="24" s="1"/>
  <c r="N199" i="13"/>
  <c r="N208" i="13" s="1"/>
  <c r="N200" i="14"/>
  <c r="N204" i="18"/>
  <c r="N201" i="15"/>
  <c r="N202" i="16"/>
  <c r="N203" i="17"/>
  <c r="N199" i="18"/>
  <c r="N208" i="18" s="1"/>
  <c r="N201" i="20"/>
  <c r="N203" i="22"/>
  <c r="N202" i="21"/>
  <c r="N200" i="19"/>
  <c r="N204" i="23"/>
  <c r="E203" i="12"/>
  <c r="E204" i="13"/>
  <c r="E202" i="11"/>
  <c r="E208" i="11" s="1"/>
  <c r="H199" i="8"/>
  <c r="H208" i="8" s="1"/>
  <c r="H201" i="10"/>
  <c r="H202" i="11"/>
  <c r="H203" i="12"/>
  <c r="H200" i="9"/>
  <c r="H204" i="13"/>
  <c r="H202" i="6"/>
  <c r="H201" i="5"/>
  <c r="H203" i="7"/>
  <c r="H204" i="8"/>
  <c r="E202" i="5"/>
  <c r="E208" i="5" s="1"/>
  <c r="E203" i="6"/>
  <c r="E204" i="7"/>
  <c r="N203" i="11"/>
  <c r="N202" i="10"/>
  <c r="N201" i="9"/>
  <c r="N199" i="7"/>
  <c r="N208" i="7" s="1"/>
  <c r="N200" i="8"/>
  <c r="N204" i="12"/>
  <c r="H201" i="21"/>
  <c r="H203" i="23"/>
  <c r="H202" i="22"/>
  <c r="H204" i="24"/>
  <c r="H200" i="20"/>
  <c r="H199" i="19"/>
  <c r="H208" i="19" s="1"/>
  <c r="N204" i="22"/>
  <c r="N200" i="18"/>
  <c r="N202" i="20"/>
  <c r="N203" i="21"/>
  <c r="N199" i="17"/>
  <c r="N208" i="17" s="1"/>
  <c r="N201" i="19"/>
  <c r="K200" i="14"/>
  <c r="K199" i="13"/>
  <c r="K208" i="13" s="1"/>
  <c r="K201" i="15"/>
  <c r="K202" i="16"/>
  <c r="K204" i="18"/>
  <c r="K203" i="17"/>
  <c r="E202" i="21"/>
  <c r="E208" i="21" s="1"/>
  <c r="E204" i="23"/>
  <c r="E203" i="22"/>
  <c r="E202" i="17"/>
  <c r="E208" i="17" s="1"/>
  <c r="E204" i="19"/>
  <c r="E203" i="18"/>
  <c r="N200" i="22"/>
  <c r="N204" i="26"/>
  <c r="N201" i="23"/>
  <c r="N203" i="25"/>
  <c r="N199" i="21"/>
  <c r="N208" i="21" s="1"/>
  <c r="N202" i="24"/>
  <c r="K202" i="20"/>
  <c r="K204" i="22"/>
  <c r="K199" i="17"/>
  <c r="K208" i="17" s="1"/>
  <c r="K201" i="19"/>
  <c r="K203" i="21"/>
  <c r="K200" i="18"/>
  <c r="H201" i="23"/>
  <c r="H202" i="24"/>
  <c r="H203" i="25"/>
  <c r="H204" i="26"/>
  <c r="H200" i="22"/>
  <c r="H199" i="21"/>
  <c r="H208" i="21" s="1"/>
  <c r="E203" i="14"/>
  <c r="E202" i="13"/>
  <c r="E208" i="13" s="1"/>
  <c r="E204" i="15"/>
  <c r="N199" i="6"/>
  <c r="N208" i="6" s="1"/>
  <c r="N200" i="7"/>
  <c r="N203" i="10"/>
  <c r="N201" i="8"/>
  <c r="N204" i="11"/>
  <c r="N202" i="9"/>
  <c r="E202" i="6"/>
  <c r="E208" i="6" s="1"/>
  <c r="E204" i="8"/>
  <c r="E203" i="7"/>
  <c r="H201" i="19"/>
  <c r="H203" i="21"/>
  <c r="H202" i="20"/>
  <c r="H200" i="18"/>
  <c r="H199" i="17"/>
  <c r="H208" i="17" s="1"/>
  <c r="H204" i="22"/>
  <c r="N199" i="16"/>
  <c r="N208" i="16" s="1"/>
  <c r="N201" i="18"/>
  <c r="N203" i="20"/>
  <c r="N202" i="19"/>
  <c r="N200" i="17"/>
  <c r="N204" i="21"/>
  <c r="K199" i="14"/>
  <c r="K208" i="14" s="1"/>
  <c r="K201" i="16"/>
  <c r="K203" i="18"/>
  <c r="K204" i="19"/>
  <c r="K200" i="15"/>
  <c r="K202" i="17"/>
  <c r="H200" i="10"/>
  <c r="H199" i="9"/>
  <c r="H208" i="9" s="1"/>
  <c r="H201" i="11"/>
  <c r="H202" i="12"/>
  <c r="H203" i="13"/>
  <c r="H204" i="14"/>
  <c r="E203" i="5"/>
  <c r="E204" i="6"/>
  <c r="N204" i="20"/>
  <c r="N200" i="16"/>
  <c r="N202" i="18"/>
  <c r="N199" i="15"/>
  <c r="N208" i="15" s="1"/>
  <c r="N201" i="17"/>
  <c r="N203" i="19"/>
  <c r="K200" i="9"/>
  <c r="K201" i="10"/>
  <c r="K204" i="13"/>
  <c r="K202" i="11"/>
  <c r="K203" i="12"/>
  <c r="K199" i="8"/>
  <c r="K208" i="8" s="1"/>
  <c r="K199" i="10"/>
  <c r="K208" i="10" s="1"/>
  <c r="K202" i="13"/>
  <c r="K200" i="11"/>
  <c r="K204" i="15"/>
  <c r="K201" i="12"/>
  <c r="K203" i="14"/>
  <c r="K200" i="19"/>
  <c r="K199" i="18"/>
  <c r="K208" i="18" s="1"/>
  <c r="K201" i="20"/>
  <c r="K203" i="22"/>
  <c r="K204" i="23"/>
  <c r="K202" i="21"/>
  <c r="H200" i="15"/>
  <c r="H204" i="19"/>
  <c r="H202" i="17"/>
  <c r="H199" i="14"/>
  <c r="H208" i="14" s="1"/>
  <c r="H203" i="18"/>
  <c r="H201" i="16"/>
  <c r="H203" i="10"/>
  <c r="H202" i="9"/>
  <c r="H199" i="6"/>
  <c r="H208" i="6" s="1"/>
  <c r="H200" i="7"/>
  <c r="H201" i="8"/>
  <c r="H204" i="11"/>
  <c r="H199" i="10"/>
  <c r="H208" i="10" s="1"/>
  <c r="H201" i="12"/>
  <c r="H202" i="13"/>
  <c r="H200" i="11"/>
  <c r="H203" i="14"/>
  <c r="H204" i="15"/>
  <c r="H199" i="7"/>
  <c r="H208" i="7" s="1"/>
  <c r="H203" i="11"/>
  <c r="H200" i="8"/>
  <c r="H201" i="9"/>
  <c r="H204" i="12"/>
  <c r="H202" i="10"/>
  <c r="N199" i="22"/>
  <c r="N208" i="22" s="1"/>
  <c r="N202" i="25"/>
  <c r="N200" i="23"/>
  <c r="N201" i="24"/>
  <c r="N203" i="26"/>
  <c r="N204" i="27"/>
  <c r="E203" i="17"/>
  <c r="E202" i="16"/>
  <c r="E208" i="16" s="1"/>
  <c r="E204" i="18"/>
  <c r="E202" i="25"/>
  <c r="E208" i="25" s="1"/>
  <c r="E204" i="27"/>
  <c r="E203" i="26"/>
  <c r="E202" i="19"/>
  <c r="E208" i="19" s="1"/>
  <c r="E204" i="21"/>
  <c r="E203" i="20"/>
  <c r="K202" i="22"/>
  <c r="K204" i="24"/>
  <c r="K199" i="19"/>
  <c r="K208" i="19" s="1"/>
  <c r="K201" i="21"/>
  <c r="K203" i="23"/>
  <c r="K200" i="20"/>
  <c r="H203" i="5"/>
  <c r="H204" i="6"/>
  <c r="N199" i="20"/>
  <c r="N208" i="20" s="1"/>
  <c r="N201" i="22"/>
  <c r="N202" i="23"/>
  <c r="N204" i="25"/>
  <c r="N200" i="21"/>
  <c r="N203" i="24"/>
  <c r="N200" i="20"/>
  <c r="N202" i="22"/>
  <c r="N204" i="24"/>
  <c r="N201" i="21"/>
  <c r="N199" i="19"/>
  <c r="N208" i="19" s="1"/>
  <c r="N203" i="23"/>
  <c r="E202" i="14"/>
  <c r="E208" i="14" s="1"/>
  <c r="E203" i="15"/>
  <c r="E204" i="16"/>
  <c r="H201" i="6"/>
  <c r="H202" i="7"/>
  <c r="H200" i="5"/>
  <c r="H204" i="9"/>
  <c r="H203" i="8"/>
  <c r="H201" i="14"/>
  <c r="H202" i="15"/>
  <c r="H200" i="13"/>
  <c r="H199" i="12"/>
  <c r="H208" i="12" s="1"/>
  <c r="H204" i="17"/>
  <c r="H203" i="16"/>
  <c r="K200" i="17"/>
  <c r="K199" i="16"/>
  <c r="K208" i="16" s="1"/>
  <c r="K201" i="18"/>
  <c r="K203" i="20"/>
  <c r="K204" i="21"/>
  <c r="K202" i="19"/>
  <c r="K200" i="21"/>
  <c r="K203" i="24"/>
  <c r="K199" i="20"/>
  <c r="K208" i="20" s="1"/>
  <c r="K201" i="22"/>
  <c r="K202" i="23"/>
  <c r="K204" i="25"/>
  <c r="H204" i="1"/>
  <c r="H208" i="1" s="1"/>
  <c r="H203" i="2"/>
  <c r="H208" i="2" s="1"/>
  <c r="H200" i="25"/>
  <c r="H208" i="25" s="1"/>
  <c r="H202" i="27"/>
  <c r="H208" i="27" s="1"/>
  <c r="H199" i="24"/>
  <c r="H208" i="24" s="1"/>
  <c r="H201" i="26"/>
  <c r="H208" i="26" s="1"/>
  <c r="H203" i="6"/>
  <c r="H202" i="5"/>
  <c r="H204" i="7"/>
  <c r="H204" i="2"/>
  <c r="H201" i="25"/>
  <c r="H202" i="26"/>
  <c r="H200" i="24"/>
  <c r="H203" i="27"/>
  <c r="H199" i="23"/>
  <c r="H208" i="23" s="1"/>
  <c r="E204" i="2"/>
  <c r="E203" i="27"/>
  <c r="E202" i="26"/>
  <c r="E208" i="26" s="1"/>
  <c r="N203" i="2"/>
  <c r="N208" i="2" s="1"/>
  <c r="N204" i="1"/>
  <c r="N208" i="1" s="1"/>
  <c r="N201" i="26"/>
  <c r="N208" i="26" s="1"/>
  <c r="N202" i="27"/>
  <c r="N208" i="27" s="1"/>
  <c r="N199" i="24"/>
  <c r="N208" i="24" s="1"/>
  <c r="N200" i="25"/>
  <c r="N208" i="25" s="1"/>
  <c r="N202" i="5"/>
  <c r="N203" i="6"/>
  <c r="N204" i="7"/>
  <c r="A10" i="12"/>
  <c r="A190" i="13"/>
  <c r="K204" i="6"/>
  <c r="K203" i="5"/>
  <c r="N199" i="9"/>
  <c r="N208" i="9" s="1"/>
  <c r="N200" i="10"/>
  <c r="N203" i="13"/>
  <c r="N202" i="12"/>
  <c r="N201" i="11"/>
  <c r="N204" i="14"/>
  <c r="A7" i="21" l="1"/>
  <c r="A187" i="22"/>
  <c r="A9" i="20"/>
  <c r="A189" i="21"/>
  <c r="A8" i="19"/>
  <c r="A188" i="20"/>
  <c r="A10" i="11"/>
  <c r="A190" i="12"/>
  <c r="A9" i="19" l="1"/>
  <c r="A189" i="20"/>
  <c r="A8" i="18"/>
  <c r="A188" i="19"/>
  <c r="A7" i="20"/>
  <c r="A187" i="21"/>
  <c r="A10" i="10"/>
  <c r="A190" i="11"/>
  <c r="A8" i="17" l="1"/>
  <c r="A188" i="18"/>
  <c r="A7" i="19"/>
  <c r="A187" i="20"/>
  <c r="A9" i="18"/>
  <c r="A189" i="19"/>
  <c r="A10" i="9"/>
  <c r="A190" i="10"/>
  <c r="A7" i="18" l="1"/>
  <c r="A187" i="19"/>
  <c r="A9" i="17"/>
  <c r="A189" i="18"/>
  <c r="A8" i="16"/>
  <c r="A188" i="17"/>
  <c r="A10" i="8"/>
  <c r="A190" i="9"/>
  <c r="A9" i="16" l="1"/>
  <c r="A189" i="17"/>
  <c r="A8" i="15"/>
  <c r="A188" i="16"/>
  <c r="A7" i="17"/>
  <c r="A187" i="18"/>
  <c r="A10" i="7"/>
  <c r="A190" i="8"/>
  <c r="A8" i="14" l="1"/>
  <c r="A188" i="15"/>
  <c r="A7" i="16"/>
  <c r="A187" i="17"/>
  <c r="A9" i="15"/>
  <c r="A189" i="16"/>
  <c r="A10" i="6"/>
  <c r="A190" i="7"/>
  <c r="A7" i="15" l="1"/>
  <c r="A187" i="16"/>
  <c r="A9" i="14"/>
  <c r="A189" i="15"/>
  <c r="A8" i="13"/>
  <c r="A188" i="14"/>
  <c r="A10" i="5"/>
  <c r="A190" i="5" s="1"/>
  <c r="A190" i="6"/>
  <c r="A9" i="13" l="1"/>
  <c r="A189" i="14"/>
  <c r="A8" i="12"/>
  <c r="A188" i="13"/>
  <c r="A7" i="14"/>
  <c r="A187" i="15"/>
  <c r="A188" i="12" l="1"/>
  <c r="A8" i="11"/>
  <c r="A7" i="13"/>
  <c r="A187" i="14"/>
  <c r="A189" i="13"/>
  <c r="A9" i="12"/>
  <c r="A7" i="12" l="1"/>
  <c r="A187" i="13"/>
  <c r="A189" i="12"/>
  <c r="A9" i="11"/>
  <c r="A188" i="11"/>
  <c r="A8" i="10"/>
  <c r="A189" i="11" l="1"/>
  <c r="A9" i="10"/>
  <c r="A8" i="9"/>
  <c r="A188" i="10"/>
  <c r="A7" i="11"/>
  <c r="A187" i="12"/>
  <c r="A8" i="8" l="1"/>
  <c r="A188" i="9"/>
  <c r="A9" i="9"/>
  <c r="A189" i="10"/>
  <c r="A7" i="10"/>
  <c r="A187" i="11"/>
  <c r="A9" i="8" l="1"/>
  <c r="A189" i="9"/>
  <c r="A187" i="10"/>
  <c r="A7" i="9"/>
  <c r="A8" i="7"/>
  <c r="A188" i="8"/>
  <c r="A7" i="8" l="1"/>
  <c r="A187" i="9"/>
  <c r="A188" i="7"/>
  <c r="A8" i="6"/>
  <c r="A189" i="8"/>
  <c r="A9" i="7"/>
  <c r="A8" i="5" l="1"/>
  <c r="A188" i="5" s="1"/>
  <c r="A188" i="6"/>
  <c r="A9" i="6"/>
  <c r="A189" i="7"/>
  <c r="A7" i="7"/>
  <c r="A187" i="8"/>
  <c r="A9" i="5" l="1"/>
  <c r="A189" i="5" s="1"/>
  <c r="A189" i="6"/>
  <c r="A187" i="7"/>
  <c r="A7" i="6"/>
  <c r="A7" i="5" l="1"/>
  <c r="A187" i="5" s="1"/>
  <c r="A187" i="6"/>
</calcChain>
</file>

<file path=xl/sharedStrings.xml><?xml version="1.0" encoding="utf-8"?>
<sst xmlns="http://schemas.openxmlformats.org/spreadsheetml/2006/main" count="10047" uniqueCount="207">
  <si>
    <r>
      <t>Nährstoffvergleich</t>
    </r>
    <r>
      <rPr>
        <b/>
        <sz val="13"/>
        <rFont val="Arial"/>
        <family val="2"/>
      </rPr>
      <t xml:space="preserve"> für Weinbaubetriebe bzw. den  Betriebszweig Weinbau</t>
    </r>
  </si>
  <si>
    <t>Eintragungen (Mengen, Daten)</t>
  </si>
  <si>
    <t>Eintragung nicht vorgegebener Produkte</t>
  </si>
  <si>
    <t>berechnete Werte</t>
  </si>
  <si>
    <t>Betrieb:</t>
  </si>
  <si>
    <r>
      <t>Flächenangaben</t>
    </r>
    <r>
      <rPr>
        <b/>
        <sz val="8"/>
        <rFont val="Arial"/>
        <family val="2"/>
      </rPr>
      <t xml:space="preserve"> </t>
    </r>
    <r>
      <rPr>
        <b/>
        <sz val="12"/>
        <rFont val="Arial"/>
        <family val="2"/>
      </rPr>
      <t>:</t>
    </r>
  </si>
  <si>
    <t>Gesamtrebfläche</t>
  </si>
  <si>
    <t>ha</t>
  </si>
  <si>
    <t xml:space="preserve">Nicht in Ertrag stehende Rebflächen </t>
  </si>
  <si>
    <r>
      <t xml:space="preserve">(Jungfeldjahr, Rebbrache, Rebschule) </t>
    </r>
    <r>
      <rPr>
        <b/>
        <sz val="10"/>
        <rFont val="Arial"/>
        <family val="2"/>
      </rPr>
      <t/>
    </r>
  </si>
  <si>
    <r>
      <t xml:space="preserve">Ertragsrebfläche, </t>
    </r>
    <r>
      <rPr>
        <sz val="10"/>
        <rFont val="Arial"/>
        <family val="2"/>
      </rPr>
      <t xml:space="preserve">ohne die nicht in Ertrag stehenden </t>
    </r>
  </si>
  <si>
    <r>
      <t xml:space="preserve">Zeitraum </t>
    </r>
    <r>
      <rPr>
        <b/>
        <sz val="11"/>
        <rFont val="Arial"/>
        <family val="2"/>
      </rPr>
      <t>(Kalenderjahr)</t>
    </r>
    <r>
      <rPr>
        <b/>
        <sz val="12"/>
        <rFont val="Arial"/>
        <family val="2"/>
      </rPr>
      <t>:</t>
    </r>
  </si>
  <si>
    <t xml:space="preserve">Flächen (Jungfeldjahr, Rebbrache, Rebschule) </t>
  </si>
  <si>
    <t>Alle folgenden Eintragungen beziehen sich auf die Verwertung oder Erzeugung im Laufe des Betrichtszeitraumes</t>
  </si>
  <si>
    <r>
      <t>A) Nährstoffzufuhren</t>
    </r>
    <r>
      <rPr>
        <sz val="10"/>
        <rFont val="Arial"/>
      </rPr>
      <t xml:space="preserve"> </t>
    </r>
    <r>
      <rPr>
        <b/>
        <sz val="10"/>
        <color indexed="12"/>
        <rFont val="Arial"/>
        <family val="2"/>
      </rPr>
      <t>(Zukäufe und andere Übernahmen sowie N-Bindung durch Leguminosen)</t>
    </r>
  </si>
  <si>
    <t>mineralische Düngemittel</t>
  </si>
  <si>
    <t xml:space="preserve">ausgebrachte </t>
  </si>
  <si>
    <t xml:space="preserve">  kg Nährstoff / t Dünger</t>
  </si>
  <si>
    <t xml:space="preserve">    kg gesamt</t>
  </si>
  <si>
    <t>Mengen</t>
  </si>
  <si>
    <t>N</t>
  </si>
  <si>
    <r>
      <t>P</t>
    </r>
    <r>
      <rPr>
        <b/>
        <vertAlign val="subscript"/>
        <sz val="10"/>
        <rFont val="Arial"/>
        <family val="2"/>
      </rPr>
      <t>2</t>
    </r>
    <r>
      <rPr>
        <b/>
        <sz val="10"/>
        <rFont val="Arial"/>
        <family val="2"/>
      </rPr>
      <t>O</t>
    </r>
    <r>
      <rPr>
        <b/>
        <vertAlign val="subscript"/>
        <sz val="10"/>
        <rFont val="Arial"/>
        <family val="2"/>
      </rPr>
      <t>5</t>
    </r>
  </si>
  <si>
    <t>Mehrnährstoff-Dünger</t>
  </si>
  <si>
    <t>Nitrophoska perfekt</t>
  </si>
  <si>
    <t>t</t>
  </si>
  <si>
    <t>Nitrophoska Mg plus</t>
  </si>
  <si>
    <t>Entec perfekt</t>
  </si>
  <si>
    <t>Nitroka plus</t>
  </si>
  <si>
    <t>Stickstoffmagnesia, Nitromag</t>
  </si>
  <si>
    <t>Kalimagnesia (Patent-Kali)</t>
  </si>
  <si>
    <t>Stickstoff-Dünger</t>
  </si>
  <si>
    <t>Kalkammonsalpeter</t>
  </si>
  <si>
    <t xml:space="preserve"> -</t>
  </si>
  <si>
    <t>Ammonsulfatsalpeter</t>
  </si>
  <si>
    <t>Kalksalpeter</t>
  </si>
  <si>
    <t>schwefelsaures Ammoniak</t>
  </si>
  <si>
    <t>Harnstoff</t>
  </si>
  <si>
    <t>Ammonnitrat-Harnstofflösung (AHL)</t>
  </si>
  <si>
    <t>Basamon stabil; Alzon</t>
  </si>
  <si>
    <t>Entec 26</t>
  </si>
  <si>
    <t>Phosphor-Dünger</t>
  </si>
  <si>
    <t>Superphosphat</t>
  </si>
  <si>
    <t>Triple-Superphosphat</t>
  </si>
  <si>
    <t>Novaphos; Cederan</t>
  </si>
  <si>
    <t>Hyperphosphat - fein (Rohphosphat)</t>
  </si>
  <si>
    <t>Cederan P 23</t>
  </si>
  <si>
    <t>Kalium-Dünger</t>
  </si>
  <si>
    <t>Kornkali mit MgO</t>
  </si>
  <si>
    <t>Kaliumsulfat fein u. granuliert</t>
  </si>
  <si>
    <t>Mg-Dünger</t>
  </si>
  <si>
    <t>Kieserit - fein</t>
  </si>
  <si>
    <t>Kieserit - granuliert</t>
  </si>
  <si>
    <t>Bittersalz</t>
  </si>
  <si>
    <t>Mg-Kalke</t>
  </si>
  <si>
    <t xml:space="preserve"> - </t>
  </si>
  <si>
    <r>
      <t xml:space="preserve">organische Düngemittel </t>
    </r>
    <r>
      <rPr>
        <b/>
        <vertAlign val="superscript"/>
        <sz val="11"/>
        <rFont val="Arial"/>
        <family val="2"/>
      </rPr>
      <t>1</t>
    </r>
  </si>
  <si>
    <r>
      <t xml:space="preserve"> kg Nährstoff/ t bzw. m</t>
    </r>
    <r>
      <rPr>
        <b/>
        <vertAlign val="superscript"/>
        <sz val="10"/>
        <rFont val="Arial"/>
        <family val="2"/>
      </rPr>
      <t>3</t>
    </r>
  </si>
  <si>
    <t>Stroh</t>
  </si>
  <si>
    <t>Festmist, frisch</t>
  </si>
  <si>
    <r>
      <t>Rinder</t>
    </r>
    <r>
      <rPr>
        <sz val="8"/>
        <rFont val="Arial"/>
        <family val="2"/>
      </rPr>
      <t xml:space="preserve"> (25% TS)</t>
    </r>
  </si>
  <si>
    <r>
      <t>Schweine</t>
    </r>
    <r>
      <rPr>
        <sz val="8"/>
        <rFont val="Arial"/>
        <family val="2"/>
      </rPr>
      <t xml:space="preserve"> (25% TS)</t>
    </r>
  </si>
  <si>
    <r>
      <t xml:space="preserve">Baumrinde </t>
    </r>
    <r>
      <rPr>
        <sz val="8"/>
        <rFont val="Arial"/>
        <family val="2"/>
      </rPr>
      <t>(1m</t>
    </r>
    <r>
      <rPr>
        <vertAlign val="superscript"/>
        <sz val="8"/>
        <rFont val="Arial"/>
        <family val="2"/>
      </rPr>
      <t>3</t>
    </r>
    <r>
      <rPr>
        <sz val="8"/>
        <rFont val="Arial"/>
        <family val="2"/>
      </rPr>
      <t xml:space="preserve"> = 0,4 t)</t>
    </r>
  </si>
  <si>
    <t>verschiedene Komposte</t>
  </si>
  <si>
    <t>* aktuelle Analysenwerte beachten, ggf. Werte ändern</t>
  </si>
  <si>
    <t>Rindenkompost *</t>
  </si>
  <si>
    <t>weitere Sekundärrohstoffdünger</t>
  </si>
  <si>
    <t>organische Handelsdüngemittel</t>
  </si>
  <si>
    <t>Rapsschrot</t>
  </si>
  <si>
    <t>Abschätzung der N-Bindung durch Leguminosen (kg N/ha)</t>
  </si>
  <si>
    <t>(nach B. Ziegler, DLR-Rheinpfalz)</t>
  </si>
  <si>
    <t>N-Bindung in kg /ha bei einem Flächen-anteil an begrüntem Boden von ….</t>
  </si>
  <si>
    <t>Wirtschaftsdünger im Weinbau</t>
  </si>
  <si>
    <t>(jede 2. Gasse)</t>
  </si>
  <si>
    <t>(ganzflächig)</t>
  </si>
  <si>
    <r>
      <t>m</t>
    </r>
    <r>
      <rPr>
        <vertAlign val="superscript"/>
        <sz val="10"/>
        <rFont val="Arial"/>
      </rPr>
      <t>3</t>
    </r>
  </si>
  <si>
    <r>
      <t>m</t>
    </r>
    <r>
      <rPr>
        <vertAlign val="superscript"/>
        <sz val="10"/>
        <rFont val="Arial"/>
        <family val="2"/>
      </rPr>
      <t>3</t>
    </r>
  </si>
  <si>
    <r>
      <t>N-Bindung durch Leguminosen</t>
    </r>
    <r>
      <rPr>
        <vertAlign val="superscript"/>
        <sz val="11"/>
        <rFont val="Arial"/>
        <family val="2"/>
      </rPr>
      <t xml:space="preserve"> 3</t>
    </r>
  </si>
  <si>
    <t xml:space="preserve">  Rebfläche</t>
  </si>
  <si>
    <t xml:space="preserve">  N-Bindung</t>
  </si>
  <si>
    <t>kg gesamt</t>
  </si>
  <si>
    <t xml:space="preserve">      (ha)</t>
  </si>
  <si>
    <t xml:space="preserve">    (kg/ha)</t>
  </si>
  <si>
    <t xml:space="preserve">Beispiel: </t>
  </si>
  <si>
    <r>
      <t>§</t>
    </r>
    <r>
      <rPr>
        <sz val="7"/>
        <color indexed="8"/>
        <rFont val="Times New Roman"/>
        <family val="1"/>
      </rPr>
      <t xml:space="preserve">         </t>
    </r>
    <r>
      <rPr>
        <i/>
        <sz val="10"/>
        <color indexed="8"/>
        <rFont val="Arial"/>
        <family val="2"/>
      </rPr>
      <t xml:space="preserve">Wintergründüngung in jeder 2. Gasse mit Wickroggen; </t>
    </r>
  </si>
  <si>
    <r>
      <t>B) Nährstoffabfuhren</t>
    </r>
    <r>
      <rPr>
        <sz val="10"/>
        <color indexed="10"/>
        <rFont val="Arial"/>
        <family val="2"/>
      </rPr>
      <t/>
    </r>
  </si>
  <si>
    <t>Produkte zur Vermarktung</t>
  </si>
  <si>
    <t xml:space="preserve">  Mengen in </t>
  </si>
  <si>
    <t>kg Nährstoff/ t bzw. 1000 l</t>
  </si>
  <si>
    <t xml:space="preserve">  t bzw. 1000 l</t>
  </si>
  <si>
    <t>Trauben / Maische</t>
  </si>
  <si>
    <t xml:space="preserve">Most </t>
  </si>
  <si>
    <t>1000 l</t>
  </si>
  <si>
    <t>Wein</t>
  </si>
  <si>
    <r>
      <t>Weinhefe</t>
    </r>
    <r>
      <rPr>
        <sz val="8"/>
        <rFont val="Arial"/>
        <family val="2"/>
      </rPr>
      <t xml:space="preserve"> (flüssig, 20% TS)</t>
    </r>
  </si>
  <si>
    <t>Produkte zur Entsorgung</t>
  </si>
  <si>
    <t>(wenn nicht als Wirtschaftsdünger verwendet)</t>
  </si>
  <si>
    <t>C) Berechnung des Nährstoffvergleiches</t>
  </si>
  <si>
    <t>MgO</t>
  </si>
  <si>
    <t>Differenzen (Nährstoffzufuhr - Nährstoffabfuhr) in kg gesamt</t>
  </si>
  <si>
    <t>Differenzen in kg pro ha Ertragsfläche</t>
  </si>
  <si>
    <t>Ort, Datum, Unterschrift des Betriebsleiters</t>
  </si>
  <si>
    <t xml:space="preserve"> - Handelsdünger, betriebsfremde Wirtschaftsdünger und Sekundärrohstoffdünger sowie </t>
  </si>
  <si>
    <t xml:space="preserve"> - Reststoffe aus Produkten zur Weiterverarbeitung, die als Wirtschaftsdünger im eigenen Betrieb verwendet </t>
  </si>
  <si>
    <t xml:space="preserve">   werden (z.B. Trester von zugekauften von Trauben)</t>
  </si>
  <si>
    <t xml:space="preserve">Die Angaben zu den Nährstoffen Kalium und Magnesium sind freiwillig und dienen lediglich zur Orientierung </t>
  </si>
  <si>
    <t>des Betreiebsleiters</t>
  </si>
  <si>
    <t xml:space="preserve">Zur Erfassung des Stickstoffanteils, der durch Leguminosen (z.B. Klee, Wicken) in Begrünungen aus der Luft </t>
  </si>
  <si>
    <t xml:space="preserve">gebunden wird, ist eine Schätzung des Deckungsgrades der Leguminosen im Begrüngungsbestand erforderlich. </t>
  </si>
  <si>
    <t>Dr. B. Prior, DLR - Rheinhessen-Nahe-Hunsrück</t>
  </si>
  <si>
    <t xml:space="preserve">Nährstoffvergleich im Durchschnitt mehrerer aufeinander folgender Jahre </t>
  </si>
  <si>
    <t>für Weinbaubetriebe bzw. den  Betriebszweig Weinbau</t>
  </si>
  <si>
    <t>Düngejahr (Kalenderjahr):</t>
  </si>
  <si>
    <t>Jahr</t>
  </si>
  <si>
    <t xml:space="preserve">             freiwillige Angaben (keine Pflicht)</t>
  </si>
  <si>
    <t>kg/ha</t>
  </si>
  <si>
    <t>Vorjahr</t>
  </si>
  <si>
    <t>Düngejahr</t>
  </si>
  <si>
    <t xml:space="preserve">Durchschnittlicher </t>
  </si>
  <si>
    <t>Überschuss</t>
  </si>
  <si>
    <t xml:space="preserve">    Düngejahr + 2 Vorjahre</t>
  </si>
  <si>
    <t xml:space="preserve">                 N</t>
  </si>
  <si>
    <r>
      <t xml:space="preserve">            P</t>
    </r>
    <r>
      <rPr>
        <b/>
        <vertAlign val="subscript"/>
        <sz val="11"/>
        <rFont val="Arial"/>
        <family val="2"/>
      </rPr>
      <t>2</t>
    </r>
    <r>
      <rPr>
        <b/>
        <sz val="11"/>
        <rFont val="Arial"/>
        <family val="2"/>
      </rPr>
      <t>O</t>
    </r>
    <r>
      <rPr>
        <b/>
        <vertAlign val="subscript"/>
        <sz val="11"/>
        <rFont val="Arial"/>
        <family val="2"/>
      </rPr>
      <t>5</t>
    </r>
  </si>
  <si>
    <r>
      <t xml:space="preserve">Differenzen </t>
    </r>
    <r>
      <rPr>
        <b/>
        <sz val="11"/>
        <rFont val="Arial"/>
        <family val="2"/>
      </rPr>
      <t>(Nährstoffzufuhr - Nährstoffabfuhr)</t>
    </r>
    <r>
      <rPr>
        <b/>
        <sz val="12"/>
        <rFont val="Arial"/>
        <family val="2"/>
      </rPr>
      <t xml:space="preserve"> der zurückliegenden Düngejahre in kg/ha</t>
    </r>
  </si>
  <si>
    <t>Rizinussschrot</t>
  </si>
  <si>
    <t>weitere Produkte</t>
  </si>
  <si>
    <t>Parzellengruppe 1</t>
  </si>
  <si>
    <t>Parzellengruppe 2</t>
  </si>
  <si>
    <t>Parzellengruppe 3</t>
  </si>
  <si>
    <t>Parzellengruppe 4</t>
  </si>
  <si>
    <t>Hierfür sind alle einheitlichen (mit ähnlich hohem Leguminosenanteil in der Begrünung) Parzellen zusammen-</t>
  </si>
  <si>
    <t>zufassen. Die nebenstehende Tabelle erlaubt mit Hilfe des Leguminosenanteils eine Schätzung der N-Bindung.</t>
  </si>
  <si>
    <t>Übernahme aus Nährstoffvergleichen</t>
  </si>
  <si>
    <t>Verordnung über die Anwendung von Düngemitteln, 
Bodenhilfsstoffen, Kultursustraten und Pflanzenhilfs-
mitteln nach den Grundsätzen der guten fachlichen 
Praxis beim Düngen (Düngeverordnung - DüV)</t>
  </si>
  <si>
    <t>Anmerkung:</t>
  </si>
  <si>
    <t>Kommt es zu einer Änderung oder Neufassung der Düngeverordnung, welche sich auch auf die Erstellung von Nährstoffvergleichen auswirkt, verlieren die nachfolgenden Daten-blätter dieser Excelanwendung an Gütigkeit.</t>
  </si>
  <si>
    <t>nach den Grundsätzen der</t>
  </si>
  <si>
    <t>für Weinbaubetriebe bzw. den Betriebszweig Weinbau</t>
  </si>
  <si>
    <t>60er Kali "gran"</t>
  </si>
  <si>
    <t xml:space="preserve">Eintragungen (Übernahme aus zurückliegenden </t>
  </si>
  <si>
    <t>Nährstoffvergleichen)</t>
  </si>
  <si>
    <r>
      <t>Nährstoffzufuhr (kg / ha)</t>
    </r>
    <r>
      <rPr>
        <sz val="12"/>
        <rFont val="Arial"/>
        <family val="2"/>
      </rPr>
      <t xml:space="preserve">    </t>
    </r>
  </si>
  <si>
    <r>
      <t>Summen Nährstoffzufuhren (kg gesamt)</t>
    </r>
    <r>
      <rPr>
        <sz val="12"/>
        <rFont val="Arial"/>
        <family val="2"/>
      </rPr>
      <t xml:space="preserve">    </t>
    </r>
  </si>
  <si>
    <t>Summen Nährstoffabfuhren (kg gesamt)</t>
  </si>
  <si>
    <t>Veröffentlicht im Bundesgesetzblatt Jahrgang 2017 Teil I Nr. 32, ausgegeben zu Bonn am 1. Juni 2017</t>
  </si>
  <si>
    <t>Ob die in diesen Tabellenblättern zugrundegelegten rechtlichen Vorgaben der Dünge-verordnung über diesen langen Zeitraum ihre Gültigkeit behalten, ist ungewiss.</t>
  </si>
  <si>
    <r>
      <t xml:space="preserve">Kontrollwert: Durchschnitt der letzten 6 Jahre </t>
    </r>
    <r>
      <rPr>
        <b/>
        <sz val="10"/>
        <rFont val="Arial"/>
        <family val="2"/>
      </rPr>
      <t>max. 10 kg P</t>
    </r>
    <r>
      <rPr>
        <b/>
        <vertAlign val="subscript"/>
        <sz val="10"/>
        <rFont val="Arial"/>
        <family val="2"/>
      </rPr>
      <t>2</t>
    </r>
    <r>
      <rPr>
        <b/>
        <sz val="10"/>
        <rFont val="Arial"/>
        <family val="2"/>
      </rPr>
      <t>O</t>
    </r>
    <r>
      <rPr>
        <b/>
        <vertAlign val="subscript"/>
        <sz val="10"/>
        <rFont val="Arial"/>
        <family val="2"/>
      </rPr>
      <t>5</t>
    </r>
    <r>
      <rPr>
        <b/>
        <sz val="10"/>
        <rFont val="Arial"/>
        <family val="2"/>
      </rPr>
      <t>/ha</t>
    </r>
  </si>
  <si>
    <t>Düngejahr+5 Vorjahre</t>
  </si>
  <si>
    <r>
      <t xml:space="preserve">Kontrollwert: Durchschnitt der letzten 3 Jahre </t>
    </r>
    <r>
      <rPr>
        <b/>
        <sz val="10"/>
        <color rgb="FFFF0000"/>
        <rFont val="Arial"/>
        <family val="2"/>
      </rPr>
      <t>max. 50 kg N/ha</t>
    </r>
  </si>
  <si>
    <r>
      <t xml:space="preserve">Kontrollwert: Durchschnitt der letzten 6 Jahre </t>
    </r>
    <r>
      <rPr>
        <b/>
        <sz val="10"/>
        <color rgb="FF0000FF"/>
        <rFont val="Arial"/>
        <family val="2"/>
      </rPr>
      <t>max. 10 kg P</t>
    </r>
    <r>
      <rPr>
        <b/>
        <vertAlign val="subscript"/>
        <sz val="10"/>
        <color rgb="FF0000FF"/>
        <rFont val="Arial"/>
        <family val="2"/>
      </rPr>
      <t>2</t>
    </r>
    <r>
      <rPr>
        <b/>
        <sz val="10"/>
        <color rgb="FF0000FF"/>
        <rFont val="Arial"/>
        <family val="2"/>
      </rPr>
      <t>O</t>
    </r>
    <r>
      <rPr>
        <b/>
        <vertAlign val="subscript"/>
        <sz val="10"/>
        <color rgb="FF0000FF"/>
        <rFont val="Arial"/>
        <family val="2"/>
      </rPr>
      <t>5</t>
    </r>
    <r>
      <rPr>
        <b/>
        <sz val="10"/>
        <color rgb="FF0000FF"/>
        <rFont val="Arial"/>
        <family val="2"/>
      </rPr>
      <t>/ha</t>
    </r>
  </si>
  <si>
    <r>
      <t>Kontrollwert: Durchschnitt der letzten 3 Jahre</t>
    </r>
    <r>
      <rPr>
        <sz val="10"/>
        <color rgb="FFFF0000"/>
        <rFont val="Arial"/>
        <family val="2"/>
      </rPr>
      <t xml:space="preserve"> </t>
    </r>
    <r>
      <rPr>
        <b/>
        <sz val="10"/>
        <color rgb="FFFF0000"/>
        <rFont val="Arial"/>
        <family val="2"/>
      </rPr>
      <t>max. 50 kg N/ha</t>
    </r>
  </si>
  <si>
    <r>
      <t>Kontrollwert: Durchschnitt der letzten 6 Jahre</t>
    </r>
    <r>
      <rPr>
        <sz val="10"/>
        <color rgb="FF0000FF"/>
        <rFont val="Arial"/>
        <family val="2"/>
      </rPr>
      <t xml:space="preserve"> </t>
    </r>
    <r>
      <rPr>
        <b/>
        <sz val="10"/>
        <color rgb="FF0000FF"/>
        <rFont val="Arial"/>
        <family val="2"/>
      </rPr>
      <t>max. 10 kg P</t>
    </r>
    <r>
      <rPr>
        <b/>
        <vertAlign val="subscript"/>
        <sz val="10"/>
        <color rgb="FF0000FF"/>
        <rFont val="Arial"/>
        <family val="2"/>
      </rPr>
      <t>2</t>
    </r>
    <r>
      <rPr>
        <b/>
        <sz val="10"/>
        <color rgb="FF0000FF"/>
        <rFont val="Arial"/>
        <family val="2"/>
      </rPr>
      <t>O</t>
    </r>
    <r>
      <rPr>
        <b/>
        <vertAlign val="subscript"/>
        <sz val="10"/>
        <color rgb="FF0000FF"/>
        <rFont val="Arial"/>
        <family val="2"/>
      </rPr>
      <t>5</t>
    </r>
    <r>
      <rPr>
        <b/>
        <sz val="10"/>
        <color rgb="FF0000FF"/>
        <rFont val="Arial"/>
        <family val="2"/>
      </rPr>
      <t>/ha</t>
    </r>
  </si>
  <si>
    <t xml:space="preserve"> je ha u. Jahre</t>
  </si>
  <si>
    <r>
      <t>K</t>
    </r>
    <r>
      <rPr>
        <b/>
        <vertAlign val="subscript"/>
        <sz val="10"/>
        <rFont val="Arial"/>
        <family val="2"/>
      </rPr>
      <t>2</t>
    </r>
    <r>
      <rPr>
        <b/>
        <sz val="10"/>
        <rFont val="Arial"/>
        <family val="2"/>
      </rPr>
      <t xml:space="preserve">O </t>
    </r>
    <r>
      <rPr>
        <b/>
        <vertAlign val="superscript"/>
        <sz val="10"/>
        <rFont val="Arial"/>
        <family val="2"/>
      </rPr>
      <t>2</t>
    </r>
  </si>
  <si>
    <r>
      <t xml:space="preserve">MgO </t>
    </r>
    <r>
      <rPr>
        <b/>
        <vertAlign val="superscript"/>
        <sz val="10"/>
        <rFont val="Arial"/>
        <family val="2"/>
      </rPr>
      <t>2</t>
    </r>
  </si>
  <si>
    <r>
      <t>K</t>
    </r>
    <r>
      <rPr>
        <b/>
        <vertAlign val="subscript"/>
        <sz val="10"/>
        <rFont val="Arial"/>
        <family val="2"/>
      </rPr>
      <t>2</t>
    </r>
    <r>
      <rPr>
        <b/>
        <sz val="10"/>
        <rFont val="Arial"/>
        <family val="2"/>
      </rPr>
      <t>O</t>
    </r>
  </si>
  <si>
    <r>
      <t xml:space="preserve">           K</t>
    </r>
    <r>
      <rPr>
        <b/>
        <vertAlign val="subscript"/>
        <sz val="11"/>
        <rFont val="Arial"/>
        <family val="2"/>
      </rPr>
      <t>2</t>
    </r>
    <r>
      <rPr>
        <b/>
        <sz val="11"/>
        <rFont val="Arial"/>
        <family val="2"/>
      </rPr>
      <t xml:space="preserve">O </t>
    </r>
    <r>
      <rPr>
        <b/>
        <vertAlign val="superscript"/>
        <sz val="11"/>
        <rFont val="Arial"/>
        <family val="2"/>
      </rPr>
      <t>3</t>
    </r>
  </si>
  <si>
    <r>
      <t xml:space="preserve">           MgO </t>
    </r>
    <r>
      <rPr>
        <b/>
        <vertAlign val="superscript"/>
        <sz val="11"/>
        <rFont val="Arial"/>
        <family val="2"/>
      </rPr>
      <t>3</t>
    </r>
  </si>
  <si>
    <t>Die folgenden Tabellenblätter zur Erstellung der Nährstoffvergleiche sind vom Inkrafttreten der "neuen" Düngeverordnung im Jahr 2017 bis zum Jahr 2041 angelegt. Die hohe Anzahl bereits vorgegebener Jahre dient zur automatischen Berechnung von Mehrjahresdurchschnitten der Nährstoffüberschüsse (Kontrollwerte). Diese sind jeweils unter der Tabelle des Nährstoffvergleiches angehängt.</t>
  </si>
  <si>
    <t>Vinasse</t>
  </si>
  <si>
    <t>Haarmehlpellets</t>
  </si>
  <si>
    <t>Reststoffe aus Zukauf von …</t>
  </si>
  <si>
    <t>Trauben</t>
  </si>
  <si>
    <t>Most</t>
  </si>
  <si>
    <t>wenn Rückführung aller Reststoffe (Trester, Hefe, Mosttrub) aus Zukauf</t>
  </si>
  <si>
    <t>nur, wenn diese aus betriebsfremden Produkten entstammen (z.B. Zukauf)</t>
  </si>
  <si>
    <r>
      <t>(Erzeugte Produkte zur Vermarktung u. Restprodukte zur Entsorgung</t>
    </r>
    <r>
      <rPr>
        <b/>
        <sz val="10"/>
        <color indexed="12"/>
        <rFont val="Arial"/>
        <family val="2"/>
      </rPr>
      <t>)</t>
    </r>
  </si>
  <si>
    <r>
      <t xml:space="preserve">Tresterkompost       </t>
    </r>
    <r>
      <rPr>
        <sz val="8"/>
        <rFont val="Arial"/>
        <family val="2"/>
      </rPr>
      <t>(40% TS)</t>
    </r>
  </si>
  <si>
    <r>
      <t xml:space="preserve">Trester     </t>
    </r>
    <r>
      <rPr>
        <sz val="5"/>
        <rFont val="Arial"/>
        <family val="2"/>
      </rPr>
      <t xml:space="preserve">   </t>
    </r>
    <r>
      <rPr>
        <sz val="10"/>
        <rFont val="Arial"/>
        <family val="2"/>
      </rPr>
      <t xml:space="preserve"> </t>
    </r>
    <r>
      <rPr>
        <sz val="8"/>
        <rFont val="Arial"/>
        <family val="2"/>
      </rPr>
      <t xml:space="preserve">  </t>
    </r>
    <r>
      <rPr>
        <sz val="10"/>
        <rFont val="Arial"/>
        <family val="2"/>
      </rPr>
      <t xml:space="preserve">          </t>
    </r>
    <r>
      <rPr>
        <sz val="8"/>
        <rFont val="Arial"/>
        <family val="2"/>
      </rPr>
      <t>(1 t = 2m</t>
    </r>
    <r>
      <rPr>
        <vertAlign val="superscript"/>
        <sz val="8"/>
        <rFont val="Arial"/>
        <family val="2"/>
      </rPr>
      <t>3</t>
    </r>
    <r>
      <rPr>
        <sz val="8"/>
        <rFont val="Arial"/>
        <family val="2"/>
      </rPr>
      <t>)</t>
    </r>
  </si>
  <si>
    <r>
      <t xml:space="preserve">Mosttrub, flüssig </t>
    </r>
    <r>
      <rPr>
        <sz val="9"/>
        <rFont val="Arial"/>
        <family val="2"/>
      </rPr>
      <t xml:space="preserve">  </t>
    </r>
    <r>
      <rPr>
        <sz val="10"/>
        <rFont val="Arial"/>
        <family val="2"/>
      </rPr>
      <t xml:space="preserve">  </t>
    </r>
    <r>
      <rPr>
        <sz val="8"/>
        <rFont val="Arial"/>
        <family val="2"/>
      </rPr>
      <t>(1 t = 1m</t>
    </r>
    <r>
      <rPr>
        <vertAlign val="superscript"/>
        <sz val="8"/>
        <rFont val="Arial"/>
        <family val="2"/>
      </rPr>
      <t>3</t>
    </r>
    <r>
      <rPr>
        <sz val="8"/>
        <rFont val="Arial"/>
        <family val="2"/>
      </rPr>
      <t>)</t>
    </r>
  </si>
  <si>
    <r>
      <t xml:space="preserve">Mosttrub, </t>
    </r>
    <r>
      <rPr>
        <sz val="8"/>
        <rFont val="Arial"/>
        <family val="2"/>
      </rPr>
      <t>flüssig</t>
    </r>
    <r>
      <rPr>
        <sz val="10"/>
        <rFont val="Arial"/>
      </rPr>
      <t xml:space="preserve">   </t>
    </r>
    <r>
      <rPr>
        <sz val="8"/>
        <rFont val="Arial"/>
        <family val="2"/>
      </rPr>
      <t xml:space="preserve">  </t>
    </r>
    <r>
      <rPr>
        <sz val="10"/>
        <rFont val="Arial"/>
      </rPr>
      <t xml:space="preserve"> </t>
    </r>
    <r>
      <rPr>
        <sz val="8"/>
        <rFont val="Arial"/>
        <family val="2"/>
      </rPr>
      <t>(1 t = 1m</t>
    </r>
    <r>
      <rPr>
        <vertAlign val="superscript"/>
        <sz val="8"/>
        <rFont val="Arial"/>
        <family val="2"/>
      </rPr>
      <t>3</t>
    </r>
    <r>
      <rPr>
        <sz val="8"/>
        <rFont val="Arial"/>
        <family val="2"/>
      </rPr>
      <t>)</t>
    </r>
  </si>
  <si>
    <r>
      <t xml:space="preserve">Trester                </t>
    </r>
    <r>
      <rPr>
        <sz val="8"/>
        <rFont val="Arial"/>
        <family val="2"/>
      </rPr>
      <t xml:space="preserve">  (1 t = 2 m</t>
    </r>
    <r>
      <rPr>
        <vertAlign val="superscript"/>
        <sz val="8"/>
        <rFont val="Arial"/>
        <family val="2"/>
      </rPr>
      <t>3</t>
    </r>
    <r>
      <rPr>
        <sz val="8"/>
        <rFont val="Arial"/>
        <family val="2"/>
      </rPr>
      <t>)</t>
    </r>
  </si>
  <si>
    <t>Ort, Datum, Unterschrift des Betriebsinhabers</t>
  </si>
  <si>
    <r>
      <t xml:space="preserve">Rebholz </t>
    </r>
    <r>
      <rPr>
        <sz val="8"/>
        <rFont val="Arial"/>
        <family val="2"/>
      </rPr>
      <t>(2,5-5 t Edelreiser / ha)</t>
    </r>
  </si>
  <si>
    <r>
      <t>Schafe</t>
    </r>
    <r>
      <rPr>
        <sz val="8"/>
        <rFont val="Arial"/>
        <family val="2"/>
      </rPr>
      <t xml:space="preserve"> (30% TS)</t>
    </r>
  </si>
  <si>
    <r>
      <t>Pferde</t>
    </r>
    <r>
      <rPr>
        <sz val="8"/>
        <rFont val="Arial"/>
        <family val="2"/>
      </rPr>
      <t xml:space="preserve"> (30% TS)</t>
    </r>
  </si>
  <si>
    <r>
      <t xml:space="preserve">Geflügel </t>
    </r>
    <r>
      <rPr>
        <sz val="8"/>
        <rFont val="Arial"/>
        <family val="2"/>
      </rPr>
      <t>(50%TS)</t>
    </r>
  </si>
  <si>
    <r>
      <t xml:space="preserve">Kontrollwert: Durchschnitt der letzten 3 Jahre </t>
    </r>
    <r>
      <rPr>
        <b/>
        <sz val="10"/>
        <color rgb="FFFF0000"/>
        <rFont val="Arial"/>
        <family val="2"/>
      </rPr>
      <t>max. 50 kg N/ha</t>
    </r>
    <r>
      <rPr>
        <b/>
        <sz val="9"/>
        <rFont val="Arial"/>
        <family val="2"/>
      </rPr>
      <t/>
    </r>
  </si>
  <si>
    <t>Vorsicht: Gefahr der P-Kontrollwertüberschreitung durch P-haltige Mehrnährstoffdünger</t>
  </si>
  <si>
    <t>Der geforderte Nährstoffvergleich ist als Flächenbilanz zu verstehen. Es sind also die Nährstoffzufuhren auf und die Nährstoffababfuhren von den landwirtschaftlich genutzten Flächen zu verbuchen. Alle bewirtschafteten Flächen werden dabei zu einem Nährstoffvergleich zusammengefasst.</t>
  </si>
  <si>
    <t>Übernahme aus Eintragungen 2017</t>
  </si>
  <si>
    <t>Excel-Anwendung zur Erstellung von 
Nährstoffvergleichen</t>
  </si>
  <si>
    <t>Holzhäcksel &gt; 40 mm *</t>
  </si>
  <si>
    <t>Deckungsgrad Leguminosen in Begrünung (%)</t>
  </si>
  <si>
    <t>(jede Gasse)</t>
  </si>
  <si>
    <r>
      <t>§</t>
    </r>
    <r>
      <rPr>
        <sz val="7"/>
        <color indexed="8"/>
        <rFont val="Times New Roman"/>
        <family val="1"/>
      </rPr>
      <t xml:space="preserve">         </t>
    </r>
    <r>
      <rPr>
        <i/>
        <sz val="10"/>
        <color indexed="8"/>
        <rFont val="Arial"/>
        <family val="2"/>
      </rPr>
      <t xml:space="preserve">Anteil der Winterwicken im Frühjahr vor dem Einarbeiten 50%. </t>
    </r>
  </si>
  <si>
    <r>
      <t>è</t>
    </r>
    <r>
      <rPr>
        <i/>
        <sz val="10"/>
        <color indexed="8"/>
        <rFont val="Arial"/>
        <family val="2"/>
      </rPr>
      <t xml:space="preserve"> Ergebnis: N-Bindung = 16 kg N/ha</t>
    </r>
  </si>
  <si>
    <r>
      <t>Bio(abfall)kompost</t>
    </r>
    <r>
      <rPr>
        <sz val="9"/>
        <rFont val="Arial"/>
        <family val="2"/>
      </rPr>
      <t xml:space="preserve"> </t>
    </r>
    <r>
      <rPr>
        <sz val="6"/>
        <rFont val="Arial"/>
        <family val="2"/>
      </rPr>
      <t xml:space="preserve">(52% TS) </t>
    </r>
    <r>
      <rPr>
        <sz val="10"/>
        <rFont val="Arial"/>
        <family val="2"/>
      </rPr>
      <t>*</t>
    </r>
  </si>
  <si>
    <r>
      <t>Grünschnittkompost</t>
    </r>
    <r>
      <rPr>
        <sz val="8"/>
        <rFont val="Arial"/>
        <family val="2"/>
      </rPr>
      <t xml:space="preserve"> </t>
    </r>
    <r>
      <rPr>
        <sz val="6"/>
        <rFont val="Arial"/>
        <family val="2"/>
      </rPr>
      <t>(64% TS)</t>
    </r>
    <r>
      <rPr>
        <sz val="10"/>
        <rFont val="Arial"/>
        <family val="2"/>
      </rPr>
      <t xml:space="preserve"> *</t>
    </r>
  </si>
  <si>
    <r>
      <t>Filtrationskieselgur</t>
    </r>
    <r>
      <rPr>
        <sz val="8"/>
        <rFont val="Arial"/>
        <family val="2"/>
      </rPr>
      <t xml:space="preserve">   (40% TS)</t>
    </r>
  </si>
  <si>
    <r>
      <t xml:space="preserve">Kontrollwert: Durchschnitt der letzten 3 Jahre </t>
    </r>
    <r>
      <rPr>
        <b/>
        <sz val="10"/>
        <color rgb="FFFF0000"/>
        <rFont val="Arial"/>
        <family val="2"/>
      </rPr>
      <t>max. 56,6 kg N/ha</t>
    </r>
    <r>
      <rPr>
        <sz val="9"/>
        <rFont val="Arial"/>
        <family val="2"/>
      </rPr>
      <t xml:space="preserve"> (reduziert sich bis 2020 auf max. 50 kg N/ha)</t>
    </r>
  </si>
  <si>
    <t>Wein / Schlempe ohne Hefe</t>
  </si>
  <si>
    <r>
      <t xml:space="preserve">Weinhefe, </t>
    </r>
    <r>
      <rPr>
        <sz val="8"/>
        <rFont val="Arial"/>
        <family val="2"/>
      </rPr>
      <t>30% TM</t>
    </r>
    <r>
      <rPr>
        <sz val="10"/>
        <rFont val="Arial"/>
      </rPr>
      <t xml:space="preserve">   </t>
    </r>
    <r>
      <rPr>
        <sz val="8"/>
        <rFont val="Arial"/>
        <family val="2"/>
      </rPr>
      <t>(1 t = 1m</t>
    </r>
    <r>
      <rPr>
        <vertAlign val="superscript"/>
        <sz val="8"/>
        <rFont val="Arial"/>
        <family val="2"/>
      </rPr>
      <t>3</t>
    </r>
    <r>
      <rPr>
        <sz val="8"/>
        <rFont val="Arial"/>
        <family val="2"/>
      </rPr>
      <t>)</t>
    </r>
  </si>
  <si>
    <r>
      <t xml:space="preserve">Filtrationskieselgur, </t>
    </r>
    <r>
      <rPr>
        <sz val="8"/>
        <rFont val="Arial"/>
        <family val="2"/>
      </rPr>
      <t>40% TM</t>
    </r>
  </si>
  <si>
    <r>
      <t xml:space="preserve">Filtrationskieselgur, </t>
    </r>
    <r>
      <rPr>
        <sz val="8"/>
        <color rgb="FFFF0000"/>
        <rFont val="Arial"/>
        <family val="2"/>
      </rPr>
      <t>40% TM</t>
    </r>
  </si>
  <si>
    <r>
      <t xml:space="preserve">Weinhefe, </t>
    </r>
    <r>
      <rPr>
        <sz val="8"/>
        <color rgb="FFFF0000"/>
        <rFont val="Arial"/>
        <family val="2"/>
      </rPr>
      <t>30% TM</t>
    </r>
    <r>
      <rPr>
        <sz val="10"/>
        <color rgb="FFFF0000"/>
        <rFont val="Arial"/>
        <family val="2"/>
      </rPr>
      <t xml:space="preserve">   </t>
    </r>
    <r>
      <rPr>
        <sz val="8"/>
        <color rgb="FFFF0000"/>
        <rFont val="Arial"/>
        <family val="2"/>
      </rPr>
      <t>(1 t = 1m</t>
    </r>
    <r>
      <rPr>
        <vertAlign val="superscript"/>
        <sz val="8"/>
        <color rgb="FFFF0000"/>
        <rFont val="Arial"/>
        <family val="2"/>
      </rPr>
      <t>3</t>
    </r>
    <r>
      <rPr>
        <sz val="8"/>
        <color rgb="FFFF0000"/>
        <rFont val="Arial"/>
        <family val="2"/>
      </rPr>
      <t>)</t>
    </r>
  </si>
  <si>
    <r>
      <t>Weinhefe,</t>
    </r>
    <r>
      <rPr>
        <sz val="8"/>
        <rFont val="Arial"/>
        <family val="2"/>
      </rPr>
      <t xml:space="preserve"> 30% TM</t>
    </r>
    <r>
      <rPr>
        <sz val="10"/>
        <rFont val="Arial"/>
        <family val="2"/>
      </rPr>
      <t xml:space="preserve">   </t>
    </r>
    <r>
      <rPr>
        <sz val="8"/>
        <rFont val="Arial"/>
        <family val="2"/>
      </rPr>
      <t>(1 t = 1m</t>
    </r>
    <r>
      <rPr>
        <vertAlign val="superscript"/>
        <sz val="8"/>
        <rFont val="Arial"/>
        <family val="2"/>
      </rPr>
      <t>3</t>
    </r>
    <r>
      <rPr>
        <sz val="8"/>
        <rFont val="Arial"/>
        <family val="2"/>
      </rPr>
      <t>)</t>
    </r>
  </si>
  <si>
    <r>
      <t xml:space="preserve">Mosttrub, </t>
    </r>
    <r>
      <rPr>
        <sz val="8"/>
        <rFont val="Arial"/>
        <family val="2"/>
      </rPr>
      <t>flüssig</t>
    </r>
    <r>
      <rPr>
        <sz val="10"/>
        <rFont val="Arial"/>
        <family val="2"/>
      </rPr>
      <t xml:space="preserve">   </t>
    </r>
    <r>
      <rPr>
        <sz val="8"/>
        <rFont val="Arial"/>
        <family val="2"/>
      </rPr>
      <t xml:space="preserve">  </t>
    </r>
    <r>
      <rPr>
        <sz val="10"/>
        <rFont val="Arial"/>
        <family val="2"/>
      </rPr>
      <t xml:space="preserve"> </t>
    </r>
    <r>
      <rPr>
        <sz val="8"/>
        <rFont val="Arial"/>
        <family val="2"/>
      </rPr>
      <t>(1 t = 1m</t>
    </r>
    <r>
      <rPr>
        <vertAlign val="superscript"/>
        <sz val="8"/>
        <rFont val="Arial"/>
        <family val="2"/>
      </rPr>
      <t>3</t>
    </r>
    <r>
      <rPr>
        <sz val="8"/>
        <rFont val="Arial"/>
        <family val="2"/>
      </rPr>
      <t>)</t>
    </r>
  </si>
  <si>
    <r>
      <t xml:space="preserve">Weinhefe, </t>
    </r>
    <r>
      <rPr>
        <sz val="8"/>
        <rFont val="Arial"/>
        <family val="2"/>
      </rPr>
      <t>30% TM</t>
    </r>
    <r>
      <rPr>
        <sz val="10"/>
        <rFont val="Arial"/>
        <family val="2"/>
      </rPr>
      <t xml:space="preserve">   </t>
    </r>
    <r>
      <rPr>
        <sz val="8"/>
        <rFont val="Arial"/>
        <family val="2"/>
      </rPr>
      <t>(1 t = 1m</t>
    </r>
    <r>
      <rPr>
        <vertAlign val="superscript"/>
        <sz val="8"/>
        <rFont val="Arial"/>
        <family val="2"/>
      </rPr>
      <t>3</t>
    </r>
    <r>
      <rPr>
        <sz val="8"/>
        <rFont val="Arial"/>
        <family val="2"/>
      </rPr>
      <t>)</t>
    </r>
  </si>
  <si>
    <r>
      <t xml:space="preserve">Kontrollwert: Durchschnitt der letzten 3 Jahre </t>
    </r>
    <r>
      <rPr>
        <b/>
        <sz val="10"/>
        <color rgb="FFFF0000"/>
        <rFont val="Arial"/>
        <family val="2"/>
      </rPr>
      <t>max. 53,3 kg N/ha</t>
    </r>
    <r>
      <rPr>
        <sz val="10"/>
        <rFont val="Arial"/>
        <family val="2"/>
      </rPr>
      <t xml:space="preserve"> (Achtung: ab 2020 max. 50 kg N/ha)</t>
    </r>
  </si>
  <si>
    <r>
      <t xml:space="preserve">Kontrollwert: Durchschnitt der letzten 3 Jahre </t>
    </r>
    <r>
      <rPr>
        <b/>
        <sz val="10"/>
        <color rgb="FFFF0000"/>
        <rFont val="Arial"/>
        <family val="2"/>
      </rPr>
      <t>max. 60 kg N/ha</t>
    </r>
    <r>
      <rPr>
        <sz val="10"/>
        <color rgb="FFFF0000"/>
        <rFont val="Arial"/>
        <family val="2"/>
      </rPr>
      <t xml:space="preserve"> </t>
    </r>
    <r>
      <rPr>
        <sz val="9"/>
        <rFont val="Arial"/>
        <family val="2"/>
      </rPr>
      <t>(reduziert sich bis 2020 auf max. 50 kg N/ha)</t>
    </r>
  </si>
  <si>
    <r>
      <t xml:space="preserve">Kontrollwert: Durchschnitt der letzten 6 Jahre </t>
    </r>
    <r>
      <rPr>
        <b/>
        <sz val="10"/>
        <color rgb="FF0000FF"/>
        <rFont val="Arial"/>
        <family val="2"/>
      </rPr>
      <t>max. 18,3 kg P</t>
    </r>
    <r>
      <rPr>
        <b/>
        <vertAlign val="subscript"/>
        <sz val="10"/>
        <color rgb="FF0000FF"/>
        <rFont val="Arial"/>
        <family val="2"/>
      </rPr>
      <t>2</t>
    </r>
    <r>
      <rPr>
        <b/>
        <sz val="10"/>
        <color rgb="FF0000FF"/>
        <rFont val="Arial"/>
        <family val="2"/>
      </rPr>
      <t>O</t>
    </r>
    <r>
      <rPr>
        <b/>
        <vertAlign val="subscript"/>
        <sz val="10"/>
        <color rgb="FF0000FF"/>
        <rFont val="Arial"/>
        <family val="2"/>
      </rPr>
      <t>5</t>
    </r>
    <r>
      <rPr>
        <b/>
        <sz val="10"/>
        <color rgb="FF0000FF"/>
        <rFont val="Arial"/>
        <family val="2"/>
      </rPr>
      <t>/ha</t>
    </r>
    <r>
      <rPr>
        <sz val="10"/>
        <rFont val="Arial"/>
        <family val="2"/>
      </rPr>
      <t xml:space="preserve"> (reduziert sich bis 2023 auf</t>
    </r>
  </si>
  <si>
    <r>
      <t>max. 10 kg P</t>
    </r>
    <r>
      <rPr>
        <vertAlign val="subscript"/>
        <sz val="10"/>
        <rFont val="Arial"/>
        <family val="2"/>
      </rPr>
      <t>2</t>
    </r>
    <r>
      <rPr>
        <sz val="10"/>
        <rFont val="Arial"/>
        <family val="2"/>
      </rPr>
      <t>O</t>
    </r>
    <r>
      <rPr>
        <vertAlign val="subscript"/>
        <sz val="10"/>
        <rFont val="Arial"/>
        <family val="2"/>
      </rPr>
      <t>5</t>
    </r>
    <r>
      <rPr>
        <sz val="10"/>
        <rFont val="Arial"/>
        <family val="2"/>
      </rPr>
      <t>/ha)</t>
    </r>
  </si>
  <si>
    <r>
      <t xml:space="preserve">Kontrollwert: Durchschnitt der letzten 6 Jahre </t>
    </r>
    <r>
      <rPr>
        <b/>
        <sz val="10"/>
        <color rgb="FF0000FF"/>
        <rFont val="Arial"/>
        <family val="2"/>
      </rPr>
      <t>max. 20 kg P</t>
    </r>
    <r>
      <rPr>
        <b/>
        <vertAlign val="subscript"/>
        <sz val="10"/>
        <color rgb="FF0000FF"/>
        <rFont val="Arial"/>
        <family val="2"/>
      </rPr>
      <t>2</t>
    </r>
    <r>
      <rPr>
        <b/>
        <sz val="10"/>
        <color rgb="FF0000FF"/>
        <rFont val="Arial"/>
        <family val="2"/>
      </rPr>
      <t>O</t>
    </r>
    <r>
      <rPr>
        <b/>
        <vertAlign val="subscript"/>
        <sz val="10"/>
        <color rgb="FF0000FF"/>
        <rFont val="Arial"/>
        <family val="2"/>
      </rPr>
      <t>5</t>
    </r>
    <r>
      <rPr>
        <b/>
        <sz val="10"/>
        <color rgb="FF0000FF"/>
        <rFont val="Arial"/>
        <family val="2"/>
      </rPr>
      <t xml:space="preserve">/ha </t>
    </r>
    <r>
      <rPr>
        <sz val="10"/>
        <rFont val="Arial"/>
        <family val="2"/>
      </rPr>
      <t>(reduziert sich bis 2023 auf</t>
    </r>
  </si>
  <si>
    <r>
      <t xml:space="preserve">Kontrollwert: Durchschnitt der letzten 6 Jahre </t>
    </r>
    <r>
      <rPr>
        <b/>
        <sz val="10"/>
        <color rgb="FF0000FF"/>
        <rFont val="Arial"/>
        <family val="2"/>
      </rPr>
      <t>max. 16,6 kg P</t>
    </r>
    <r>
      <rPr>
        <b/>
        <vertAlign val="subscript"/>
        <sz val="10"/>
        <color rgb="FF0000FF"/>
        <rFont val="Arial"/>
        <family val="2"/>
      </rPr>
      <t>2</t>
    </r>
    <r>
      <rPr>
        <b/>
        <sz val="10"/>
        <color rgb="FF0000FF"/>
        <rFont val="Arial"/>
        <family val="2"/>
      </rPr>
      <t>O</t>
    </r>
    <r>
      <rPr>
        <b/>
        <vertAlign val="subscript"/>
        <sz val="10"/>
        <color rgb="FF0000FF"/>
        <rFont val="Arial"/>
        <family val="2"/>
      </rPr>
      <t>5</t>
    </r>
    <r>
      <rPr>
        <b/>
        <sz val="10"/>
        <color rgb="FF0000FF"/>
        <rFont val="Arial"/>
        <family val="2"/>
      </rPr>
      <t xml:space="preserve">/ha </t>
    </r>
    <r>
      <rPr>
        <sz val="10"/>
        <rFont val="Arial"/>
        <family val="2"/>
      </rPr>
      <t xml:space="preserve">(reduziert sich bis 2023 auf </t>
    </r>
  </si>
  <si>
    <r>
      <t xml:space="preserve">Kontrollwert: Durchschnitt der letzten 6 Jahre </t>
    </r>
    <r>
      <rPr>
        <b/>
        <sz val="10"/>
        <color rgb="FF0000FF"/>
        <rFont val="Arial"/>
        <family val="2"/>
      </rPr>
      <t>max. 15 kg P</t>
    </r>
    <r>
      <rPr>
        <b/>
        <vertAlign val="subscript"/>
        <sz val="10"/>
        <color rgb="FF0000FF"/>
        <rFont val="Arial"/>
        <family val="2"/>
      </rPr>
      <t>2</t>
    </r>
    <r>
      <rPr>
        <b/>
        <sz val="10"/>
        <color rgb="FF0000FF"/>
        <rFont val="Arial"/>
        <family val="2"/>
      </rPr>
      <t>O</t>
    </r>
    <r>
      <rPr>
        <b/>
        <vertAlign val="subscript"/>
        <sz val="10"/>
        <color rgb="FF0000FF"/>
        <rFont val="Arial"/>
        <family val="2"/>
      </rPr>
      <t>5</t>
    </r>
    <r>
      <rPr>
        <b/>
        <sz val="10"/>
        <color rgb="FF0000FF"/>
        <rFont val="Arial"/>
        <family val="2"/>
      </rPr>
      <t>/ha</t>
    </r>
    <r>
      <rPr>
        <sz val="10"/>
        <rFont val="Arial"/>
        <family val="2"/>
      </rPr>
      <t xml:space="preserve"> (reduziert sich bis 2023 auf </t>
    </r>
  </si>
  <si>
    <r>
      <t xml:space="preserve">Kontrollwert: Durchschnitt der letzten 6 Jahre </t>
    </r>
    <r>
      <rPr>
        <b/>
        <sz val="10"/>
        <color rgb="FF0000FF"/>
        <rFont val="Arial"/>
        <family val="2"/>
      </rPr>
      <t>max. 13,3 kg P</t>
    </r>
    <r>
      <rPr>
        <b/>
        <vertAlign val="subscript"/>
        <sz val="10"/>
        <color rgb="FF0000FF"/>
        <rFont val="Arial"/>
        <family val="2"/>
      </rPr>
      <t>2</t>
    </r>
    <r>
      <rPr>
        <b/>
        <sz val="10"/>
        <color rgb="FF0000FF"/>
        <rFont val="Arial"/>
        <family val="2"/>
      </rPr>
      <t>O</t>
    </r>
    <r>
      <rPr>
        <b/>
        <vertAlign val="subscript"/>
        <sz val="10"/>
        <color rgb="FF0000FF"/>
        <rFont val="Arial"/>
        <family val="2"/>
      </rPr>
      <t>5</t>
    </r>
    <r>
      <rPr>
        <b/>
        <sz val="10"/>
        <color rgb="FF0000FF"/>
        <rFont val="Arial"/>
        <family val="2"/>
      </rPr>
      <t>/ha</t>
    </r>
    <r>
      <rPr>
        <sz val="10"/>
        <rFont val="Arial"/>
        <family val="2"/>
      </rPr>
      <t xml:space="preserve"> (reduziert sich bis 2023 auf </t>
    </r>
  </si>
  <si>
    <r>
      <t xml:space="preserve">Kontrollwert: Durchschnitt der letzten 6 Jahre </t>
    </r>
    <r>
      <rPr>
        <b/>
        <sz val="10"/>
        <color rgb="FF0000FF"/>
        <rFont val="Arial"/>
        <family val="2"/>
      </rPr>
      <t>max. 11,6 kg P</t>
    </r>
    <r>
      <rPr>
        <b/>
        <vertAlign val="subscript"/>
        <sz val="10"/>
        <color rgb="FF0000FF"/>
        <rFont val="Arial"/>
        <family val="2"/>
      </rPr>
      <t>2</t>
    </r>
    <r>
      <rPr>
        <b/>
        <sz val="10"/>
        <color rgb="FF0000FF"/>
        <rFont val="Arial"/>
        <family val="2"/>
      </rPr>
      <t>O</t>
    </r>
    <r>
      <rPr>
        <b/>
        <vertAlign val="subscript"/>
        <sz val="10"/>
        <color rgb="FF0000FF"/>
        <rFont val="Arial"/>
        <family val="2"/>
      </rPr>
      <t>5</t>
    </r>
    <r>
      <rPr>
        <b/>
        <sz val="10"/>
        <color rgb="FF0000FF"/>
        <rFont val="Arial"/>
        <family val="2"/>
      </rPr>
      <t>/ha</t>
    </r>
    <r>
      <rPr>
        <sz val="10"/>
        <rFont val="Arial"/>
        <family val="2"/>
      </rPr>
      <t xml:space="preserve"> (Achtung: ab 2023 max. 10 kg P</t>
    </r>
    <r>
      <rPr>
        <vertAlign val="subscript"/>
        <sz val="10"/>
        <rFont val="Arial"/>
        <family val="2"/>
      </rPr>
      <t>2</t>
    </r>
    <r>
      <rPr>
        <sz val="10"/>
        <rFont val="Arial"/>
        <family val="2"/>
      </rPr>
      <t>O</t>
    </r>
    <r>
      <rPr>
        <vertAlign val="subscript"/>
        <sz val="10"/>
        <rFont val="Arial"/>
        <family val="2"/>
      </rPr>
      <t>5</t>
    </r>
    <r>
      <rPr>
        <sz val="10"/>
        <rFont val="Arial"/>
        <family val="2"/>
      </rPr>
      <t>/ha)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</si>
</sst>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82" x14ac:knownFonts="1">
    <font>
      <sz val="10"/>
      <name val="Arial"/>
    </font>
    <font>
      <sz val="10"/>
      <name val="Arial"/>
    </font>
    <font>
      <b/>
      <u/>
      <sz val="14"/>
      <name val="Arial"/>
      <family val="2"/>
    </font>
    <font>
      <b/>
      <sz val="13"/>
      <name val="Arial"/>
      <family val="2"/>
    </font>
    <font>
      <b/>
      <sz val="14"/>
      <name val="Arial"/>
      <family val="2"/>
    </font>
    <font>
      <b/>
      <sz val="12"/>
      <name val="Arial"/>
      <family val="2"/>
    </font>
    <font>
      <i/>
      <sz val="8"/>
      <name val="Arial"/>
      <family val="2"/>
    </font>
    <font>
      <b/>
      <sz val="8"/>
      <name val="Arial"/>
      <family val="2"/>
    </font>
    <font>
      <b/>
      <sz val="10"/>
      <name val="Arial"/>
      <family val="2"/>
    </font>
    <font>
      <sz val="8"/>
      <name val="Arial"/>
      <family val="2"/>
    </font>
    <font>
      <sz val="10"/>
      <name val="Arial"/>
      <family val="2"/>
    </font>
    <font>
      <b/>
      <sz val="11"/>
      <name val="Arial"/>
      <family val="2"/>
    </font>
    <font>
      <b/>
      <sz val="10"/>
      <color indexed="12"/>
      <name val="Arial"/>
      <family val="2"/>
    </font>
    <font>
      <b/>
      <sz val="9"/>
      <name val="Arial"/>
      <family val="2"/>
    </font>
    <font>
      <b/>
      <vertAlign val="subscript"/>
      <sz val="10"/>
      <name val="Arial"/>
      <family val="2"/>
    </font>
    <font>
      <sz val="10"/>
      <color indexed="23"/>
      <name val="Arial"/>
    </font>
    <font>
      <b/>
      <vertAlign val="superscript"/>
      <sz val="11"/>
      <name val="Arial"/>
      <family val="2"/>
    </font>
    <font>
      <b/>
      <vertAlign val="superscript"/>
      <sz val="10"/>
      <name val="Arial"/>
      <family val="2"/>
    </font>
    <font>
      <b/>
      <sz val="10"/>
      <color indexed="10"/>
      <name val="Arial"/>
      <family val="2"/>
    </font>
    <font>
      <vertAlign val="superscript"/>
      <sz val="8"/>
      <name val="Arial"/>
      <family val="2"/>
    </font>
    <font>
      <b/>
      <sz val="10"/>
      <color indexed="61"/>
      <name val="Arial"/>
      <family val="2"/>
    </font>
    <font>
      <i/>
      <sz val="10"/>
      <color indexed="10"/>
      <name val="Arial"/>
      <family val="2"/>
    </font>
    <font>
      <vertAlign val="superscript"/>
      <sz val="10"/>
      <name val="Arial"/>
    </font>
    <font>
      <b/>
      <sz val="12"/>
      <color indexed="57"/>
      <name val="Arial"/>
      <family val="2"/>
    </font>
    <font>
      <b/>
      <sz val="10"/>
      <color indexed="57"/>
      <name val="Arial"/>
      <family val="2"/>
    </font>
    <font>
      <vertAlign val="superscript"/>
      <sz val="10"/>
      <name val="Arial"/>
      <family val="2"/>
    </font>
    <font>
      <sz val="10"/>
      <color indexed="22"/>
      <name val="Arial"/>
    </font>
    <font>
      <vertAlign val="superscript"/>
      <sz val="11"/>
      <name val="Arial"/>
      <family val="2"/>
    </font>
    <font>
      <i/>
      <sz val="10"/>
      <name val="Arial"/>
      <family val="2"/>
    </font>
    <font>
      <i/>
      <sz val="10"/>
      <color indexed="8"/>
      <name val="Arial"/>
      <family val="2"/>
    </font>
    <font>
      <sz val="10"/>
      <color indexed="8"/>
      <name val="Wingdings"/>
      <charset val="2"/>
    </font>
    <font>
      <sz val="7"/>
      <color indexed="8"/>
      <name val="Times New Roman"/>
      <family val="1"/>
    </font>
    <font>
      <sz val="12"/>
      <name val="Arial"/>
      <family val="2"/>
    </font>
    <font>
      <i/>
      <sz val="10"/>
      <color indexed="8"/>
      <name val="Wingdings"/>
      <charset val="2"/>
    </font>
    <font>
      <sz val="9"/>
      <name val="Arial"/>
      <family val="2"/>
    </font>
    <font>
      <sz val="10"/>
      <color indexed="10"/>
      <name val="Arial"/>
      <family val="2"/>
    </font>
    <font>
      <sz val="7"/>
      <name val="Arial"/>
      <family val="2"/>
    </font>
    <font>
      <sz val="9"/>
      <name val="Arial"/>
    </font>
    <font>
      <sz val="8"/>
      <color indexed="10"/>
      <name val="Arial"/>
      <family val="2"/>
    </font>
    <font>
      <vertAlign val="superscript"/>
      <sz val="6"/>
      <name val="Arial"/>
      <family val="2"/>
    </font>
    <font>
      <sz val="6"/>
      <name val="Arial"/>
      <family val="2"/>
    </font>
    <font>
      <i/>
      <sz val="6"/>
      <name val="Arial"/>
      <family val="2"/>
    </font>
    <font>
      <b/>
      <u/>
      <sz val="13.5"/>
      <name val="Arial"/>
      <family val="2"/>
    </font>
    <font>
      <b/>
      <sz val="13.5"/>
      <name val="Arial"/>
      <family val="2"/>
    </font>
    <font>
      <b/>
      <vertAlign val="subscript"/>
      <sz val="11"/>
      <name val="Arial"/>
      <family val="2"/>
    </font>
    <font>
      <b/>
      <sz val="9"/>
      <color indexed="23"/>
      <name val="Arial"/>
      <family val="2"/>
    </font>
    <font>
      <sz val="11"/>
      <name val="Arial"/>
      <family val="2"/>
    </font>
    <font>
      <sz val="8"/>
      <name val="Arial"/>
    </font>
    <font>
      <sz val="10"/>
      <color indexed="10"/>
      <name val="Arial"/>
    </font>
    <font>
      <sz val="11"/>
      <color indexed="10"/>
      <name val="Arial"/>
    </font>
    <font>
      <sz val="10"/>
      <color indexed="8"/>
      <name val="Arial"/>
    </font>
    <font>
      <sz val="11"/>
      <color indexed="12"/>
      <name val="Arial"/>
    </font>
    <font>
      <sz val="10"/>
      <color indexed="8"/>
      <name val="Arial"/>
      <family val="2"/>
    </font>
    <font>
      <sz val="20"/>
      <name val="Arial"/>
    </font>
    <font>
      <sz val="12"/>
      <name val="Arial"/>
    </font>
    <font>
      <sz val="14"/>
      <color indexed="12"/>
      <name val="Arial"/>
    </font>
    <font>
      <sz val="10"/>
      <color indexed="12"/>
      <name val="Arial"/>
    </font>
    <font>
      <sz val="20"/>
      <color indexed="12"/>
      <name val="Arial"/>
    </font>
    <font>
      <i/>
      <sz val="12"/>
      <color indexed="17"/>
      <name val="Arial"/>
      <family val="2"/>
    </font>
    <font>
      <sz val="19"/>
      <color indexed="10"/>
      <name val="Arial"/>
    </font>
    <font>
      <b/>
      <sz val="26"/>
      <color indexed="10"/>
      <name val="Arial"/>
      <family val="2"/>
    </font>
    <font>
      <b/>
      <i/>
      <sz val="12"/>
      <name val="Arial"/>
      <family val="2"/>
    </font>
    <font>
      <sz val="12"/>
      <name val="Courier New"/>
      <family val="3"/>
    </font>
    <font>
      <sz val="16"/>
      <color indexed="12"/>
      <name val="Arial"/>
      <family val="2"/>
    </font>
    <font>
      <sz val="12"/>
      <color indexed="16"/>
      <name val="Arial"/>
      <family val="2"/>
    </font>
    <font>
      <b/>
      <sz val="10"/>
      <color rgb="FFFF0000"/>
      <name val="Arial"/>
      <family val="2"/>
    </font>
    <font>
      <sz val="11"/>
      <color rgb="FFFF0000"/>
      <name val="Arial"/>
      <family val="2"/>
    </font>
    <font>
      <sz val="10"/>
      <color rgb="FFFF0000"/>
      <name val="Arial"/>
      <family val="2"/>
    </font>
    <font>
      <sz val="11"/>
      <color rgb="FF0000FF"/>
      <name val="Arial"/>
      <family val="2"/>
    </font>
    <font>
      <b/>
      <sz val="10"/>
      <color rgb="FF0000FF"/>
      <name val="Arial"/>
      <family val="2"/>
    </font>
    <font>
      <b/>
      <vertAlign val="subscript"/>
      <sz val="10"/>
      <color rgb="FF0000FF"/>
      <name val="Arial"/>
      <family val="2"/>
    </font>
    <font>
      <sz val="10"/>
      <color rgb="FF0000FF"/>
      <name val="Arial"/>
      <family val="2"/>
    </font>
    <font>
      <b/>
      <u/>
      <sz val="10"/>
      <name val="Arial"/>
      <family val="2"/>
    </font>
    <font>
      <sz val="10"/>
      <color rgb="FFFF00FF"/>
      <name val="Arial"/>
      <family val="2"/>
    </font>
    <font>
      <i/>
      <sz val="10"/>
      <color rgb="FFFF0000"/>
      <name val="Arial"/>
      <family val="2"/>
    </font>
    <font>
      <sz val="5"/>
      <name val="Arial"/>
      <family val="2"/>
    </font>
    <font>
      <sz val="10"/>
      <color theme="0"/>
      <name val="Arial"/>
      <family val="2"/>
    </font>
    <font>
      <i/>
      <sz val="8.5"/>
      <color rgb="FFFF0000"/>
      <name val="Arial"/>
      <family val="2"/>
    </font>
    <font>
      <sz val="8"/>
      <color rgb="FFFF0000"/>
      <name val="Arial"/>
      <family val="2"/>
    </font>
    <font>
      <vertAlign val="superscript"/>
      <sz val="8"/>
      <color rgb="FFFF0000"/>
      <name val="Arial"/>
      <family val="2"/>
    </font>
    <font>
      <sz val="9"/>
      <color rgb="FFFF0000"/>
      <name val="Arial"/>
      <family val="2"/>
    </font>
    <font>
      <vertAlign val="subscript"/>
      <sz val="10"/>
      <name val="Arial"/>
      <family val="2"/>
    </font>
  </fonts>
  <fills count="1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50"/>
        <bgColor indexed="64"/>
      </patternFill>
    </fill>
    <fill>
      <patternFill patternType="solid">
        <fgColor indexed="15"/>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theme="0"/>
        <bgColor indexed="22"/>
      </patternFill>
    </fill>
    <fill>
      <patternFill patternType="solid">
        <fgColor theme="0" tint="-0.14999847407452621"/>
        <bgColor indexed="64"/>
      </patternFill>
    </fill>
    <fill>
      <patternFill patternType="solid">
        <fgColor rgb="FFCCFFCC"/>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ck">
        <color indexed="64"/>
      </right>
      <top style="thin">
        <color indexed="64"/>
      </top>
      <bottom style="thin">
        <color indexed="64"/>
      </bottom>
      <diagonal/>
    </border>
    <border>
      <left/>
      <right/>
      <top style="medium">
        <color indexed="64"/>
      </top>
      <bottom/>
      <diagonal/>
    </border>
    <border>
      <left/>
      <right/>
      <top style="thin">
        <color indexed="64"/>
      </top>
      <bottom style="hair">
        <color indexed="64"/>
      </bottom>
      <diagonal/>
    </border>
    <border>
      <left style="medium">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721">
    <xf numFmtId="0" fontId="0" fillId="0" borderId="0" xfId="0"/>
    <xf numFmtId="0" fontId="2" fillId="2" borderId="0" xfId="0" applyFont="1" applyFill="1" applyAlignment="1" applyProtection="1">
      <alignment horizontal="left"/>
    </xf>
    <xf numFmtId="0" fontId="0" fillId="2" borderId="0" xfId="0" applyFill="1" applyProtection="1"/>
    <xf numFmtId="2" fontId="0" fillId="2" borderId="0" xfId="0" applyNumberFormat="1" applyFill="1" applyProtection="1"/>
    <xf numFmtId="2" fontId="2" fillId="2" borderId="0" xfId="0" applyNumberFormat="1" applyFont="1" applyFill="1" applyAlignment="1" applyProtection="1">
      <alignment horizontal="left"/>
    </xf>
    <xf numFmtId="0" fontId="0" fillId="2" borderId="0" xfId="0" applyFill="1" applyAlignment="1" applyProtection="1">
      <alignment horizontal="center"/>
    </xf>
    <xf numFmtId="0" fontId="0" fillId="3" borderId="0" xfId="0" applyFill="1" applyAlignment="1">
      <alignment horizontal="center"/>
    </xf>
    <xf numFmtId="0" fontId="4" fillId="2" borderId="0" xfId="0" applyFont="1" applyFill="1" applyAlignment="1" applyProtection="1">
      <alignment horizontal="left"/>
    </xf>
    <xf numFmtId="2" fontId="0" fillId="2" borderId="0" xfId="0" applyNumberFormat="1" applyFill="1" applyAlignment="1" applyProtection="1">
      <alignment horizontal="center"/>
    </xf>
    <xf numFmtId="2" fontId="5" fillId="2" borderId="0" xfId="0" applyNumberFormat="1" applyFont="1" applyFill="1" applyAlignment="1" applyProtection="1">
      <alignment horizontal="left"/>
    </xf>
    <xf numFmtId="0" fontId="4" fillId="3" borderId="0" xfId="0" applyFont="1" applyFill="1" applyAlignment="1" applyProtection="1">
      <alignment horizontal="left"/>
    </xf>
    <xf numFmtId="0" fontId="0" fillId="3" borderId="0" xfId="0" applyFill="1" applyProtection="1"/>
    <xf numFmtId="2" fontId="0" fillId="3" borderId="0" xfId="0" applyNumberFormat="1" applyFill="1" applyProtection="1"/>
    <xf numFmtId="2" fontId="0" fillId="3" borderId="0" xfId="0" applyNumberFormat="1" applyFill="1" applyAlignment="1" applyProtection="1">
      <alignment horizontal="center"/>
    </xf>
    <xf numFmtId="2" fontId="5" fillId="3" borderId="0" xfId="0" applyNumberFormat="1" applyFont="1" applyFill="1" applyAlignment="1" applyProtection="1">
      <alignment horizontal="left"/>
    </xf>
    <xf numFmtId="0" fontId="0" fillId="3" borderId="0" xfId="0" applyFill="1" applyAlignment="1" applyProtection="1">
      <alignment horizontal="center"/>
    </xf>
    <xf numFmtId="0" fontId="0" fillId="4" borderId="0" xfId="0" applyFill="1" applyProtection="1"/>
    <xf numFmtId="0" fontId="6" fillId="0" borderId="0" xfId="0" applyFont="1" applyProtection="1"/>
    <xf numFmtId="0" fontId="0" fillId="3" borderId="0" xfId="0" applyFill="1"/>
    <xf numFmtId="0" fontId="0" fillId="5" borderId="0" xfId="0" applyFill="1" applyProtection="1"/>
    <xf numFmtId="2" fontId="6" fillId="0" borderId="0" xfId="0" applyNumberFormat="1" applyFont="1" applyProtection="1"/>
    <xf numFmtId="2" fontId="0" fillId="0" borderId="0" xfId="0" applyNumberFormat="1" applyProtection="1"/>
    <xf numFmtId="2" fontId="5" fillId="3" borderId="0" xfId="0" applyNumberFormat="1" applyFont="1" applyFill="1" applyAlignment="1" applyProtection="1">
      <alignment horizontal="center"/>
    </xf>
    <xf numFmtId="2" fontId="0" fillId="0" borderId="0" xfId="0" applyNumberFormat="1"/>
    <xf numFmtId="0" fontId="0" fillId="6" borderId="0" xfId="0" applyFill="1" applyProtection="1"/>
    <xf numFmtId="0" fontId="5" fillId="3" borderId="1" xfId="0" applyFont="1" applyFill="1" applyBorder="1" applyProtection="1"/>
    <xf numFmtId="0" fontId="0" fillId="3" borderId="2" xfId="0" applyFill="1" applyBorder="1" applyProtection="1"/>
    <xf numFmtId="2" fontId="5" fillId="3" borderId="1" xfId="0" applyNumberFormat="1" applyFont="1" applyFill="1" applyBorder="1" applyProtection="1"/>
    <xf numFmtId="2" fontId="5" fillId="3" borderId="2" xfId="0" applyNumberFormat="1" applyFont="1" applyFill="1" applyBorder="1" applyProtection="1"/>
    <xf numFmtId="2" fontId="0" fillId="3" borderId="2" xfId="0" applyNumberFormat="1" applyFill="1" applyBorder="1" applyProtection="1"/>
    <xf numFmtId="0" fontId="0" fillId="3" borderId="3" xfId="0" applyFill="1" applyBorder="1" applyProtection="1"/>
    <xf numFmtId="2" fontId="8" fillId="3" borderId="4" xfId="0" applyNumberFormat="1" applyFont="1" applyFill="1" applyBorder="1" applyProtection="1"/>
    <xf numFmtId="2" fontId="8" fillId="3" borderId="5" xfId="0" applyNumberFormat="1" applyFont="1" applyFill="1" applyBorder="1" applyProtection="1"/>
    <xf numFmtId="2" fontId="0" fillId="3" borderId="5" xfId="0" applyNumberFormat="1" applyFill="1" applyBorder="1" applyProtection="1"/>
    <xf numFmtId="0" fontId="0" fillId="3" borderId="5" xfId="0" applyFill="1" applyBorder="1" applyProtection="1"/>
    <xf numFmtId="0" fontId="8" fillId="3" borderId="5" xfId="0" applyFont="1" applyFill="1" applyBorder="1" applyAlignment="1" applyProtection="1">
      <alignment horizontal="right"/>
    </xf>
    <xf numFmtId="2" fontId="8" fillId="3" borderId="0" xfId="0" applyNumberFormat="1" applyFont="1" applyFill="1" applyBorder="1" applyProtection="1"/>
    <xf numFmtId="2" fontId="0" fillId="3" borderId="0" xfId="0" applyNumberFormat="1" applyFill="1" applyBorder="1" applyProtection="1"/>
    <xf numFmtId="0" fontId="0" fillId="3" borderId="0" xfId="0" applyFill="1" applyBorder="1" applyProtection="1"/>
    <xf numFmtId="0" fontId="8" fillId="3" borderId="0" xfId="0" applyFont="1" applyFill="1" applyBorder="1" applyAlignment="1" applyProtection="1">
      <alignment horizontal="right"/>
    </xf>
    <xf numFmtId="2" fontId="9" fillId="3" borderId="4" xfId="0" applyNumberFormat="1" applyFont="1" applyFill="1" applyBorder="1" applyProtection="1"/>
    <xf numFmtId="0" fontId="5" fillId="0" borderId="1" xfId="0" applyFont="1" applyBorder="1" applyAlignment="1" applyProtection="1">
      <alignment horizontal="left"/>
    </xf>
    <xf numFmtId="0" fontId="0" fillId="0" borderId="2" xfId="0" applyBorder="1" applyProtection="1"/>
    <xf numFmtId="0" fontId="10" fillId="3" borderId="2" xfId="0" applyFont="1" applyFill="1" applyBorder="1" applyProtection="1"/>
    <xf numFmtId="2" fontId="10" fillId="3" borderId="4" xfId="0" applyNumberFormat="1" applyFont="1" applyFill="1" applyBorder="1" applyProtection="1"/>
    <xf numFmtId="2" fontId="10" fillId="3" borderId="0" xfId="0" applyNumberFormat="1" applyFont="1" applyFill="1" applyBorder="1" applyProtection="1"/>
    <xf numFmtId="0" fontId="5" fillId="3" borderId="6" xfId="0" applyFont="1" applyFill="1" applyBorder="1" applyAlignment="1" applyProtection="1">
      <alignment horizontal="left"/>
    </xf>
    <xf numFmtId="0" fontId="0" fillId="3" borderId="7" xfId="0" applyFill="1" applyBorder="1" applyProtection="1"/>
    <xf numFmtId="2" fontId="8" fillId="3" borderId="7" xfId="0" applyNumberFormat="1" applyFont="1" applyFill="1" applyBorder="1" applyProtection="1"/>
    <xf numFmtId="2" fontId="0" fillId="3" borderId="7" xfId="0" applyNumberFormat="1" applyFill="1" applyBorder="1" applyProtection="1"/>
    <xf numFmtId="0" fontId="8" fillId="3" borderId="7" xfId="0" applyFont="1" applyFill="1" applyBorder="1" applyAlignment="1" applyProtection="1">
      <alignment horizontal="right"/>
    </xf>
    <xf numFmtId="0" fontId="0" fillId="3" borderId="7" xfId="0" applyFill="1" applyBorder="1" applyAlignment="1" applyProtection="1">
      <alignment horizontal="right"/>
    </xf>
    <xf numFmtId="0" fontId="0" fillId="0" borderId="7" xfId="0" applyBorder="1" applyProtection="1"/>
    <xf numFmtId="0" fontId="9" fillId="3" borderId="0" xfId="0" applyFont="1" applyFill="1" applyProtection="1"/>
    <xf numFmtId="0" fontId="5" fillId="7" borderId="8" xfId="0" applyFont="1" applyFill="1" applyBorder="1" applyProtection="1"/>
    <xf numFmtId="0" fontId="0" fillId="7" borderId="9" xfId="0" applyFill="1" applyBorder="1" applyProtection="1"/>
    <xf numFmtId="2" fontId="0" fillId="7" borderId="9" xfId="0" applyNumberFormat="1" applyFill="1" applyBorder="1" applyProtection="1"/>
    <xf numFmtId="0" fontId="0" fillId="7" borderId="10" xfId="0" applyFill="1" applyBorder="1" applyProtection="1"/>
    <xf numFmtId="0" fontId="11" fillId="8" borderId="4" xfId="0" applyFont="1" applyFill="1" applyBorder="1" applyAlignment="1" applyProtection="1">
      <alignment horizontal="left"/>
    </xf>
    <xf numFmtId="0" fontId="8" fillId="8" borderId="0" xfId="0" applyFont="1" applyFill="1" applyBorder="1" applyAlignment="1" applyProtection="1">
      <alignment horizontal="left"/>
    </xf>
    <xf numFmtId="0" fontId="8" fillId="8" borderId="0" xfId="0" applyFont="1" applyFill="1" applyBorder="1" applyAlignment="1" applyProtection="1">
      <alignment horizontal="center"/>
    </xf>
    <xf numFmtId="2" fontId="13" fillId="8" borderId="4" xfId="0" applyNumberFormat="1" applyFont="1" applyFill="1" applyBorder="1" applyAlignment="1" applyProtection="1">
      <alignment horizontal="left"/>
    </xf>
    <xf numFmtId="2" fontId="13" fillId="8" borderId="11" xfId="0" applyNumberFormat="1" applyFont="1" applyFill="1" applyBorder="1" applyAlignment="1" applyProtection="1">
      <alignment horizontal="center"/>
    </xf>
    <xf numFmtId="2" fontId="8" fillId="8" borderId="12" xfId="0" applyNumberFormat="1" applyFont="1" applyFill="1" applyBorder="1" applyProtection="1"/>
    <xf numFmtId="2" fontId="13" fillId="8" borderId="0" xfId="0" applyNumberFormat="1" applyFont="1" applyFill="1" applyBorder="1" applyAlignment="1" applyProtection="1">
      <alignment horizontal="center"/>
    </xf>
    <xf numFmtId="2" fontId="0" fillId="8" borderId="0" xfId="0" applyNumberFormat="1" applyFill="1" applyBorder="1" applyProtection="1"/>
    <xf numFmtId="0" fontId="8" fillId="8" borderId="13" xfId="0" applyFont="1" applyFill="1" applyBorder="1" applyProtection="1"/>
    <xf numFmtId="0" fontId="13" fillId="8" borderId="0" xfId="0" applyFont="1" applyFill="1" applyBorder="1" applyAlignment="1" applyProtection="1">
      <alignment horizontal="left"/>
    </xf>
    <xf numFmtId="0" fontId="0" fillId="8" borderId="14" xfId="0" applyFill="1" applyBorder="1" applyProtection="1"/>
    <xf numFmtId="0" fontId="13" fillId="8" borderId="15" xfId="0" applyFont="1" applyFill="1" applyBorder="1" applyAlignment="1" applyProtection="1">
      <alignment horizontal="center"/>
    </xf>
    <xf numFmtId="0" fontId="0" fillId="8" borderId="6" xfId="0" applyFill="1" applyBorder="1" applyProtection="1"/>
    <xf numFmtId="0" fontId="13" fillId="8" borderId="7" xfId="0" applyFont="1" applyFill="1" applyBorder="1" applyProtection="1"/>
    <xf numFmtId="2" fontId="13" fillId="8" borderId="6" xfId="0" applyNumberFormat="1" applyFont="1" applyFill="1" applyBorder="1" applyAlignment="1" applyProtection="1">
      <alignment horizontal="center"/>
    </xf>
    <xf numFmtId="2" fontId="13" fillId="8" borderId="16" xfId="0" applyNumberFormat="1" applyFont="1" applyFill="1" applyBorder="1" applyAlignment="1" applyProtection="1">
      <alignment horizontal="center"/>
    </xf>
    <xf numFmtId="2" fontId="8" fillId="8" borderId="17" xfId="0" applyNumberFormat="1" applyFont="1" applyFill="1" applyBorder="1" applyAlignment="1" applyProtection="1">
      <alignment horizontal="center"/>
    </xf>
    <xf numFmtId="2" fontId="8" fillId="8" borderId="18" xfId="0" applyNumberFormat="1" applyFont="1" applyFill="1" applyBorder="1" applyAlignment="1" applyProtection="1">
      <alignment horizontal="center"/>
    </xf>
    <xf numFmtId="0" fontId="8" fillId="8" borderId="21" xfId="0" applyFont="1" applyFill="1" applyBorder="1" applyAlignment="1" applyProtection="1">
      <alignment horizontal="center"/>
    </xf>
    <xf numFmtId="0" fontId="8" fillId="8" borderId="18" xfId="0" applyFont="1" applyFill="1" applyBorder="1" applyAlignment="1" applyProtection="1">
      <alignment horizontal="center"/>
    </xf>
    <xf numFmtId="0" fontId="8" fillId="3" borderId="23" xfId="0" applyFont="1" applyFill="1" applyBorder="1" applyProtection="1"/>
    <xf numFmtId="0" fontId="8" fillId="9" borderId="24" xfId="0" applyFont="1" applyFill="1" applyBorder="1" applyProtection="1"/>
    <xf numFmtId="0" fontId="8" fillId="9" borderId="5" xfId="0" applyFont="1" applyFill="1" applyBorder="1" applyProtection="1"/>
    <xf numFmtId="0" fontId="8" fillId="9" borderId="25" xfId="0" applyFont="1" applyFill="1" applyBorder="1" applyProtection="1"/>
    <xf numFmtId="164" fontId="0" fillId="3" borderId="26" xfId="0" applyNumberFormat="1" applyFill="1" applyBorder="1" applyProtection="1"/>
    <xf numFmtId="0" fontId="0" fillId="0" borderId="30" xfId="0" applyBorder="1" applyProtection="1"/>
    <xf numFmtId="0" fontId="0" fillId="3" borderId="23" xfId="0" applyFill="1" applyBorder="1" applyProtection="1"/>
    <xf numFmtId="0" fontId="0" fillId="3" borderId="31" xfId="0" applyFill="1" applyBorder="1" applyProtection="1"/>
    <xf numFmtId="0" fontId="0" fillId="3" borderId="32" xfId="0" applyFill="1" applyBorder="1" applyProtection="1"/>
    <xf numFmtId="0" fontId="0" fillId="3" borderId="33" xfId="0" applyFill="1" applyBorder="1" applyProtection="1"/>
    <xf numFmtId="164" fontId="0" fillId="4" borderId="32" xfId="0" applyNumberFormat="1" applyFill="1" applyBorder="1" applyProtection="1">
      <protection locked="0"/>
    </xf>
    <xf numFmtId="164" fontId="0" fillId="3" borderId="34" xfId="0" applyNumberFormat="1" applyFill="1" applyBorder="1" applyAlignment="1" applyProtection="1">
      <alignment horizontal="center"/>
    </xf>
    <xf numFmtId="1" fontId="0" fillId="0" borderId="35" xfId="0" applyNumberFormat="1" applyBorder="1" applyProtection="1"/>
    <xf numFmtId="1" fontId="0" fillId="0" borderId="32" xfId="0" applyNumberFormat="1" applyBorder="1" applyProtection="1"/>
    <xf numFmtId="1" fontId="0" fillId="3" borderId="35" xfId="0" applyNumberFormat="1" applyFill="1" applyBorder="1" applyProtection="1"/>
    <xf numFmtId="1" fontId="0" fillId="3" borderId="32" xfId="0" applyNumberFormat="1" applyFill="1" applyBorder="1" applyProtection="1"/>
    <xf numFmtId="0" fontId="0" fillId="5" borderId="31" xfId="0" applyFill="1" applyBorder="1" applyProtection="1">
      <protection locked="0"/>
    </xf>
    <xf numFmtId="0" fontId="0" fillId="5" borderId="32" xfId="0" applyFill="1" applyBorder="1" applyProtection="1">
      <protection locked="0"/>
    </xf>
    <xf numFmtId="0" fontId="0" fillId="5" borderId="33" xfId="0" applyFill="1" applyBorder="1" applyProtection="1">
      <protection locked="0"/>
    </xf>
    <xf numFmtId="164" fontId="0" fillId="5" borderId="32" xfId="0" applyNumberFormat="1" applyFill="1" applyBorder="1" applyProtection="1">
      <protection locked="0"/>
    </xf>
    <xf numFmtId="1" fontId="0" fillId="5" borderId="35" xfId="0" applyNumberFormat="1" applyFill="1" applyBorder="1" applyProtection="1">
      <protection locked="0"/>
    </xf>
    <xf numFmtId="1" fontId="0" fillId="5" borderId="32" xfId="0" applyNumberFormat="1" applyFill="1" applyBorder="1" applyProtection="1">
      <protection locked="0"/>
    </xf>
    <xf numFmtId="0" fontId="8" fillId="9" borderId="31" xfId="0" applyFont="1" applyFill="1" applyBorder="1" applyProtection="1"/>
    <xf numFmtId="0" fontId="8" fillId="9" borderId="32" xfId="0" applyFont="1" applyFill="1" applyBorder="1" applyProtection="1"/>
    <xf numFmtId="0" fontId="8" fillId="9" borderId="33" xfId="0" applyFont="1" applyFill="1" applyBorder="1" applyProtection="1"/>
    <xf numFmtId="164" fontId="0" fillId="3" borderId="31" xfId="0" applyNumberFormat="1" applyFill="1" applyBorder="1" applyProtection="1"/>
    <xf numFmtId="164" fontId="0" fillId="3" borderId="33" xfId="0" applyNumberFormat="1" applyFill="1" applyBorder="1" applyAlignment="1" applyProtection="1">
      <alignment horizontal="center"/>
    </xf>
    <xf numFmtId="0" fontId="0" fillId="0" borderId="32" xfId="0" applyBorder="1" applyProtection="1"/>
    <xf numFmtId="1" fontId="0" fillId="0" borderId="35" xfId="0" applyNumberFormat="1" applyBorder="1" applyAlignment="1" applyProtection="1">
      <alignment horizontal="center"/>
    </xf>
    <xf numFmtId="0" fontId="10" fillId="3" borderId="31" xfId="0" applyFont="1" applyFill="1" applyBorder="1" applyProtection="1"/>
    <xf numFmtId="0" fontId="10" fillId="3" borderId="32" xfId="0" applyFont="1" applyFill="1" applyBorder="1" applyProtection="1"/>
    <xf numFmtId="0" fontId="10" fillId="3" borderId="33" xfId="0" applyFont="1" applyFill="1" applyBorder="1" applyProtection="1"/>
    <xf numFmtId="0" fontId="10" fillId="5" borderId="31" xfId="0" applyFont="1" applyFill="1" applyBorder="1" applyProtection="1">
      <protection locked="0"/>
    </xf>
    <xf numFmtId="0" fontId="10" fillId="5" borderId="32" xfId="0" applyFont="1" applyFill="1" applyBorder="1" applyProtection="1">
      <protection locked="0"/>
    </xf>
    <xf numFmtId="0" fontId="10" fillId="5" borderId="33" xfId="0" applyFont="1" applyFill="1" applyBorder="1" applyProtection="1">
      <protection locked="0"/>
    </xf>
    <xf numFmtId="0" fontId="0" fillId="3" borderId="4" xfId="0" applyFill="1" applyBorder="1" applyProtection="1"/>
    <xf numFmtId="0" fontId="0" fillId="5" borderId="37" xfId="0" applyFill="1" applyBorder="1" applyProtection="1">
      <protection locked="0"/>
    </xf>
    <xf numFmtId="0" fontId="0" fillId="5" borderId="38" xfId="0" applyFill="1" applyBorder="1" applyProtection="1">
      <protection locked="0"/>
    </xf>
    <xf numFmtId="0" fontId="0" fillId="5" borderId="39" xfId="0" applyFill="1" applyBorder="1" applyProtection="1">
      <protection locked="0"/>
    </xf>
    <xf numFmtId="164" fontId="0" fillId="5" borderId="38" xfId="0" applyNumberFormat="1" applyFill="1" applyBorder="1" applyProtection="1">
      <protection locked="0"/>
    </xf>
    <xf numFmtId="164" fontId="0" fillId="3" borderId="40" xfId="0" applyNumberFormat="1" applyFill="1" applyBorder="1" applyAlignment="1" applyProtection="1">
      <alignment horizontal="center"/>
    </xf>
    <xf numFmtId="0" fontId="0" fillId="3" borderId="38" xfId="0" applyFill="1" applyBorder="1" applyProtection="1"/>
    <xf numFmtId="0" fontId="8" fillId="9" borderId="37" xfId="0" applyFont="1" applyFill="1" applyBorder="1" applyProtection="1"/>
    <xf numFmtId="0" fontId="8" fillId="9" borderId="38" xfId="0" applyFont="1" applyFill="1" applyBorder="1" applyProtection="1"/>
    <xf numFmtId="0" fontId="8" fillId="9" borderId="39" xfId="0" applyFont="1" applyFill="1" applyBorder="1" applyProtection="1"/>
    <xf numFmtId="1" fontId="0" fillId="3" borderId="41" xfId="0" applyNumberFormat="1" applyFill="1" applyBorder="1" applyAlignment="1" applyProtection="1">
      <alignment horizontal="center"/>
    </xf>
    <xf numFmtId="0" fontId="0" fillId="3" borderId="39" xfId="0" applyFill="1" applyBorder="1" applyProtection="1"/>
    <xf numFmtId="164" fontId="0" fillId="4" borderId="38" xfId="0" applyNumberFormat="1" applyFill="1" applyBorder="1" applyProtection="1">
      <protection locked="0"/>
    </xf>
    <xf numFmtId="1" fontId="0" fillId="0" borderId="41" xfId="0" applyNumberFormat="1" applyBorder="1" applyAlignment="1" applyProtection="1">
      <alignment horizontal="center"/>
    </xf>
    <xf numFmtId="0" fontId="0" fillId="3" borderId="6" xfId="0" applyFill="1" applyBorder="1" applyProtection="1"/>
    <xf numFmtId="0" fontId="0" fillId="5" borderId="43" xfId="0" applyFill="1" applyBorder="1" applyProtection="1">
      <protection locked="0"/>
    </xf>
    <xf numFmtId="0" fontId="0" fillId="5" borderId="44" xfId="0" applyFill="1" applyBorder="1" applyProtection="1">
      <protection locked="0"/>
    </xf>
    <xf numFmtId="0" fontId="0" fillId="5" borderId="45" xfId="0" applyFill="1" applyBorder="1" applyProtection="1">
      <protection locked="0"/>
    </xf>
    <xf numFmtId="164" fontId="0" fillId="5" borderId="44" xfId="0" applyNumberFormat="1" applyFill="1" applyBorder="1" applyProtection="1">
      <protection locked="0"/>
    </xf>
    <xf numFmtId="164" fontId="0" fillId="3" borderId="46" xfId="0" applyNumberFormat="1" applyFill="1" applyBorder="1" applyAlignment="1" applyProtection="1">
      <alignment horizontal="center"/>
    </xf>
    <xf numFmtId="1" fontId="0" fillId="0" borderId="47" xfId="0" applyNumberFormat="1" applyBorder="1" applyAlignment="1" applyProtection="1">
      <alignment horizontal="center"/>
    </xf>
    <xf numFmtId="0" fontId="11" fillId="8" borderId="1" xfId="0" applyFont="1" applyFill="1" applyBorder="1" applyProtection="1"/>
    <xf numFmtId="0" fontId="8" fillId="8" borderId="2" xfId="0" applyFont="1" applyFill="1" applyBorder="1" applyAlignment="1" applyProtection="1">
      <alignment horizontal="center"/>
    </xf>
    <xf numFmtId="0" fontId="8" fillId="8" borderId="3" xfId="0" applyFont="1" applyFill="1" applyBorder="1" applyAlignment="1" applyProtection="1">
      <alignment horizontal="center"/>
    </xf>
    <xf numFmtId="2" fontId="13" fillId="8" borderId="1" xfId="0" applyNumberFormat="1" applyFont="1" applyFill="1" applyBorder="1" applyAlignment="1" applyProtection="1">
      <alignment horizontal="left"/>
    </xf>
    <xf numFmtId="2" fontId="13" fillId="8" borderId="3" xfId="0" applyNumberFormat="1" applyFont="1" applyFill="1" applyBorder="1" applyAlignment="1" applyProtection="1">
      <alignment horizontal="center"/>
    </xf>
    <xf numFmtId="2" fontId="8" fillId="8" borderId="2" xfId="0" applyNumberFormat="1" applyFont="1" applyFill="1" applyBorder="1" applyProtection="1"/>
    <xf numFmtId="2" fontId="13" fillId="8" borderId="2" xfId="0" applyNumberFormat="1" applyFont="1" applyFill="1" applyBorder="1" applyAlignment="1" applyProtection="1">
      <alignment horizontal="center"/>
    </xf>
    <xf numFmtId="0" fontId="8" fillId="8" borderId="49" xfId="0" applyFont="1" applyFill="1" applyBorder="1" applyProtection="1"/>
    <xf numFmtId="0" fontId="13" fillId="8" borderId="2" xfId="0" applyFont="1" applyFill="1" applyBorder="1" applyAlignment="1" applyProtection="1">
      <alignment horizontal="left"/>
    </xf>
    <xf numFmtId="0" fontId="13" fillId="8" borderId="17" xfId="0" applyFont="1" applyFill="1" applyBorder="1" applyAlignment="1" applyProtection="1">
      <alignment horizontal="center"/>
    </xf>
    <xf numFmtId="0" fontId="18" fillId="8" borderId="6" xfId="0" applyFont="1" applyFill="1" applyBorder="1" applyProtection="1"/>
    <xf numFmtId="0" fontId="13" fillId="8" borderId="16" xfId="0" applyFont="1" applyFill="1" applyBorder="1" applyProtection="1"/>
    <xf numFmtId="164" fontId="0" fillId="4" borderId="0" xfId="0" applyNumberFormat="1" applyFill="1" applyBorder="1" applyProtection="1">
      <protection locked="0"/>
    </xf>
    <xf numFmtId="2" fontId="0" fillId="3" borderId="50" xfId="0" applyNumberFormat="1" applyFill="1" applyBorder="1" applyAlignment="1" applyProtection="1">
      <alignment horizontal="center"/>
    </xf>
    <xf numFmtId="0" fontId="0" fillId="9" borderId="37" xfId="0" applyFill="1" applyBorder="1" applyProtection="1"/>
    <xf numFmtId="0" fontId="0" fillId="9" borderId="38" xfId="0" applyFill="1" applyBorder="1" applyProtection="1"/>
    <xf numFmtId="0" fontId="0" fillId="9" borderId="39" xfId="0" applyFill="1" applyBorder="1" applyProtection="1"/>
    <xf numFmtId="2" fontId="0" fillId="3" borderId="33" xfId="0" applyNumberFormat="1" applyFill="1" applyBorder="1" applyAlignment="1" applyProtection="1">
      <alignment horizontal="center"/>
    </xf>
    <xf numFmtId="165" fontId="0" fillId="0" borderId="41" xfId="0" applyNumberFormat="1" applyBorder="1" applyProtection="1"/>
    <xf numFmtId="165" fontId="0" fillId="0" borderId="38" xfId="0" applyNumberFormat="1" applyBorder="1" applyProtection="1"/>
    <xf numFmtId="0" fontId="0" fillId="0" borderId="37" xfId="0" applyBorder="1" applyProtection="1"/>
    <xf numFmtId="2" fontId="0" fillId="3" borderId="34" xfId="0" applyNumberFormat="1" applyFill="1" applyBorder="1" applyAlignment="1" applyProtection="1">
      <alignment horizontal="center"/>
    </xf>
    <xf numFmtId="165" fontId="0" fillId="5" borderId="41" xfId="0" applyNumberFormat="1" applyFill="1" applyBorder="1" applyProtection="1">
      <protection locked="0"/>
    </xf>
    <xf numFmtId="165" fontId="0" fillId="5" borderId="38" xfId="0" applyNumberFormat="1" applyFill="1" applyBorder="1" applyProtection="1">
      <protection locked="0"/>
    </xf>
    <xf numFmtId="164" fontId="6" fillId="0" borderId="38" xfId="0" applyNumberFormat="1" applyFont="1" applyBorder="1" applyProtection="1"/>
    <xf numFmtId="2" fontId="6" fillId="3" borderId="33" xfId="0" applyNumberFormat="1" applyFont="1" applyFill="1" applyBorder="1" applyAlignment="1" applyProtection="1">
      <alignment horizontal="center"/>
    </xf>
    <xf numFmtId="2" fontId="0" fillId="0" borderId="41" xfId="0" applyNumberFormat="1" applyBorder="1" applyProtection="1"/>
    <xf numFmtId="2" fontId="0" fillId="0" borderId="38" xfId="0" applyNumberFormat="1" applyBorder="1" applyProtection="1"/>
    <xf numFmtId="165" fontId="1" fillId="0" borderId="41" xfId="0" applyNumberFormat="1" applyFont="1" applyBorder="1" applyProtection="1">
      <protection locked="0"/>
    </xf>
    <xf numFmtId="165" fontId="1" fillId="0" borderId="38" xfId="0" applyNumberFormat="1" applyFont="1" applyBorder="1" applyProtection="1">
      <protection locked="0"/>
    </xf>
    <xf numFmtId="0" fontId="10" fillId="0" borderId="37" xfId="0" applyFont="1" applyFill="1" applyBorder="1" applyProtection="1"/>
    <xf numFmtId="2" fontId="21" fillId="0" borderId="33" xfId="0" applyNumberFormat="1" applyFont="1" applyBorder="1" applyAlignment="1" applyProtection="1">
      <alignment horizontal="center"/>
    </xf>
    <xf numFmtId="2" fontId="10" fillId="3" borderId="34" xfId="0" applyNumberFormat="1" applyFont="1" applyFill="1" applyBorder="1" applyAlignment="1" applyProtection="1">
      <alignment horizontal="center"/>
    </xf>
    <xf numFmtId="164" fontId="0" fillId="4" borderId="53" xfId="0" applyNumberFormat="1" applyFill="1" applyBorder="1" applyProtection="1">
      <protection locked="0"/>
    </xf>
    <xf numFmtId="165" fontId="0" fillId="3" borderId="41" xfId="0" applyNumberFormat="1" applyFill="1" applyBorder="1" applyProtection="1"/>
    <xf numFmtId="165" fontId="0" fillId="3" borderId="38" xfId="0" applyNumberFormat="1" applyFill="1" applyBorder="1" applyProtection="1"/>
    <xf numFmtId="2" fontId="0" fillId="5" borderId="34" xfId="0" applyNumberFormat="1" applyFill="1" applyBorder="1" applyAlignment="1" applyProtection="1">
      <alignment horizontal="center"/>
      <protection locked="0"/>
    </xf>
    <xf numFmtId="0" fontId="1" fillId="9" borderId="31" xfId="0" applyFont="1" applyFill="1" applyBorder="1" applyProtection="1"/>
    <xf numFmtId="0" fontId="26" fillId="9" borderId="38" xfId="0" applyFont="1" applyFill="1" applyBorder="1" applyProtection="1"/>
    <xf numFmtId="0" fontId="26" fillId="9" borderId="39" xfId="0" applyFont="1" applyFill="1" applyBorder="1" applyProtection="1"/>
    <xf numFmtId="164" fontId="0" fillId="3" borderId="38" xfId="0" applyNumberFormat="1" applyFill="1" applyBorder="1" applyProtection="1"/>
    <xf numFmtId="0" fontId="1" fillId="3" borderId="37" xfId="0" applyFont="1" applyFill="1" applyBorder="1" applyProtection="1"/>
    <xf numFmtId="0" fontId="0" fillId="3" borderId="37" xfId="0" applyFill="1" applyBorder="1" applyProtection="1"/>
    <xf numFmtId="2" fontId="0" fillId="5" borderId="46" xfId="0" applyNumberFormat="1" applyFill="1" applyBorder="1" applyAlignment="1" applyProtection="1">
      <alignment horizontal="center"/>
      <protection locked="0"/>
    </xf>
    <xf numFmtId="164" fontId="0" fillId="8" borderId="2" xfId="0" applyNumberFormat="1" applyFill="1" applyBorder="1" applyProtection="1"/>
    <xf numFmtId="2" fontId="0" fillId="8" borderId="0" xfId="0" applyNumberFormat="1" applyFill="1" applyBorder="1" applyAlignment="1" applyProtection="1">
      <alignment horizontal="center"/>
    </xf>
    <xf numFmtId="2" fontId="8" fillId="8" borderId="19" xfId="0" applyNumberFormat="1" applyFont="1" applyFill="1" applyBorder="1" applyAlignment="1" applyProtection="1">
      <alignment horizontal="left"/>
    </xf>
    <xf numFmtId="2" fontId="8" fillId="8" borderId="17" xfId="0" applyNumberFormat="1" applyFont="1" applyFill="1" applyBorder="1" applyAlignment="1" applyProtection="1">
      <alignment horizontal="left"/>
    </xf>
    <xf numFmtId="2" fontId="8" fillId="8" borderId="54" xfId="0" applyNumberFormat="1" applyFont="1" applyFill="1" applyBorder="1" applyAlignment="1" applyProtection="1">
      <alignment horizontal="center"/>
    </xf>
    <xf numFmtId="0" fontId="8" fillId="8" borderId="18" xfId="0" applyFont="1" applyFill="1" applyBorder="1" applyProtection="1"/>
    <xf numFmtId="164" fontId="0" fillId="8" borderId="7" xfId="0" applyNumberFormat="1" applyFill="1" applyBorder="1" applyProtection="1"/>
    <xf numFmtId="2" fontId="0" fillId="8" borderId="7" xfId="0" applyNumberFormat="1" applyFill="1" applyBorder="1" applyAlignment="1" applyProtection="1">
      <alignment horizontal="center"/>
    </xf>
    <xf numFmtId="2" fontId="8" fillId="8" borderId="6" xfId="0" applyNumberFormat="1" applyFont="1" applyFill="1" applyBorder="1" applyAlignment="1" applyProtection="1">
      <alignment horizontal="left"/>
    </xf>
    <xf numFmtId="2" fontId="8" fillId="8" borderId="16" xfId="0" applyNumberFormat="1" applyFont="1" applyFill="1" applyBorder="1" applyAlignment="1" applyProtection="1">
      <alignment horizontal="left"/>
    </xf>
    <xf numFmtId="2" fontId="8" fillId="8" borderId="55" xfId="0" applyNumberFormat="1" applyFont="1" applyFill="1" applyBorder="1" applyAlignment="1" applyProtection="1">
      <alignment horizontal="center"/>
    </xf>
    <xf numFmtId="0" fontId="8" fillId="8" borderId="7" xfId="0" applyFont="1" applyFill="1" applyBorder="1" applyAlignment="1" applyProtection="1">
      <alignment horizontal="center"/>
    </xf>
    <xf numFmtId="0" fontId="28" fillId="3" borderId="1" xfId="0" applyFont="1" applyFill="1" applyBorder="1" applyProtection="1"/>
    <xf numFmtId="164" fontId="0" fillId="3" borderId="2" xfId="0" applyNumberFormat="1" applyFill="1" applyBorder="1" applyProtection="1"/>
    <xf numFmtId="2" fontId="0" fillId="3" borderId="3" xfId="0" applyNumberFormat="1" applyFill="1" applyBorder="1" applyAlignment="1" applyProtection="1">
      <alignment horizontal="center"/>
    </xf>
    <xf numFmtId="2" fontId="0" fillId="4" borderId="23" xfId="0" applyNumberFormat="1" applyFill="1" applyBorder="1" applyProtection="1">
      <protection locked="0"/>
    </xf>
    <xf numFmtId="2" fontId="0" fillId="3" borderId="56" xfId="0" applyNumberFormat="1" applyFill="1" applyBorder="1" applyProtection="1"/>
    <xf numFmtId="0" fontId="0" fillId="3" borderId="1" xfId="0" applyFill="1" applyBorder="1" applyProtection="1"/>
    <xf numFmtId="0" fontId="28" fillId="3" borderId="4" xfId="0" applyFont="1" applyFill="1" applyBorder="1" applyProtection="1"/>
    <xf numFmtId="164" fontId="0" fillId="3" borderId="0" xfId="0" applyNumberFormat="1" applyFill="1" applyBorder="1" applyProtection="1"/>
    <xf numFmtId="2" fontId="0" fillId="3" borderId="57" xfId="0" applyNumberFormat="1" applyFill="1" applyBorder="1" applyAlignment="1" applyProtection="1">
      <alignment horizontal="center"/>
    </xf>
    <xf numFmtId="2" fontId="0" fillId="4" borderId="41" xfId="0" applyNumberFormat="1" applyFill="1" applyBorder="1" applyProtection="1">
      <protection locked="0"/>
    </xf>
    <xf numFmtId="2" fontId="0" fillId="3" borderId="23" xfId="0" applyNumberFormat="1" applyFill="1" applyBorder="1" applyProtection="1"/>
    <xf numFmtId="0" fontId="0" fillId="3" borderId="57" xfId="0" applyFill="1" applyBorder="1" applyProtection="1"/>
    <xf numFmtId="2" fontId="0" fillId="3" borderId="58" xfId="0" applyNumberFormat="1" applyFill="1" applyBorder="1" applyAlignment="1" applyProtection="1">
      <alignment horizontal="center"/>
    </xf>
    <xf numFmtId="2" fontId="0" fillId="3" borderId="59" xfId="0" applyNumberFormat="1" applyFill="1" applyBorder="1" applyProtection="1"/>
    <xf numFmtId="0" fontId="0" fillId="3" borderId="61" xfId="0" applyFill="1" applyBorder="1" applyProtection="1"/>
    <xf numFmtId="0" fontId="0" fillId="3" borderId="62" xfId="0" applyFill="1" applyBorder="1" applyProtection="1"/>
    <xf numFmtId="0" fontId="5" fillId="3" borderId="63" xfId="0" applyFont="1" applyFill="1" applyBorder="1" applyProtection="1"/>
    <xf numFmtId="0" fontId="5" fillId="3" borderId="64" xfId="0" applyFont="1" applyFill="1" applyBorder="1" applyProtection="1"/>
    <xf numFmtId="164" fontId="32" fillId="3" borderId="64" xfId="0" applyNumberFormat="1" applyFont="1" applyFill="1" applyBorder="1" applyProtection="1"/>
    <xf numFmtId="2" fontId="32" fillId="3" borderId="64" xfId="0" applyNumberFormat="1" applyFont="1" applyFill="1" applyBorder="1" applyAlignment="1" applyProtection="1">
      <alignment horizontal="center"/>
    </xf>
    <xf numFmtId="2" fontId="32" fillId="3" borderId="64" xfId="0" applyNumberFormat="1" applyFont="1" applyFill="1" applyBorder="1" applyProtection="1"/>
    <xf numFmtId="2" fontId="32" fillId="3" borderId="65" xfId="0" applyNumberFormat="1" applyFont="1" applyFill="1" applyBorder="1" applyProtection="1"/>
    <xf numFmtId="0" fontId="0" fillId="3" borderId="59" xfId="0" applyFill="1" applyBorder="1" applyProtection="1"/>
    <xf numFmtId="0" fontId="5" fillId="3" borderId="60" xfId="0" applyFont="1" applyFill="1" applyBorder="1" applyProtection="1"/>
    <xf numFmtId="0" fontId="5" fillId="3" borderId="61" xfId="0" applyFont="1" applyFill="1" applyBorder="1" applyProtection="1"/>
    <xf numFmtId="164" fontId="32" fillId="3" borderId="61" xfId="0" applyNumberFormat="1" applyFont="1" applyFill="1" applyBorder="1" applyProtection="1"/>
    <xf numFmtId="2" fontId="32" fillId="3" borderId="61" xfId="0" applyNumberFormat="1" applyFont="1" applyFill="1" applyBorder="1" applyAlignment="1" applyProtection="1">
      <alignment horizontal="center"/>
    </xf>
    <xf numFmtId="2" fontId="32" fillId="3" borderId="61" xfId="0" applyNumberFormat="1" applyFont="1" applyFill="1" applyBorder="1" applyProtection="1"/>
    <xf numFmtId="2" fontId="32" fillId="3" borderId="66" xfId="0" applyNumberFormat="1" applyFont="1" applyFill="1" applyBorder="1" applyProtection="1"/>
    <xf numFmtId="0" fontId="8" fillId="3" borderId="0" xfId="0" applyFont="1" applyFill="1" applyBorder="1" applyProtection="1"/>
    <xf numFmtId="2" fontId="0" fillId="3" borderId="0" xfId="0" applyNumberFormat="1" applyFill="1" applyBorder="1" applyAlignment="1" applyProtection="1">
      <alignment horizontal="center"/>
    </xf>
    <xf numFmtId="2" fontId="34" fillId="3" borderId="0" xfId="0" applyNumberFormat="1" applyFont="1" applyFill="1" applyBorder="1" applyAlignment="1" applyProtection="1">
      <alignment horizontal="center"/>
    </xf>
    <xf numFmtId="49" fontId="25" fillId="3" borderId="0" xfId="0" applyNumberFormat="1" applyFont="1" applyFill="1" applyProtection="1"/>
    <xf numFmtId="49" fontId="25" fillId="3" borderId="0" xfId="0" applyNumberFormat="1" applyFont="1" applyFill="1" applyBorder="1" applyProtection="1"/>
    <xf numFmtId="0" fontId="5" fillId="7" borderId="1" xfId="0" applyFont="1" applyFill="1" applyBorder="1" applyProtection="1"/>
    <xf numFmtId="0" fontId="0" fillId="7" borderId="2" xfId="0" applyFill="1" applyBorder="1" applyProtection="1"/>
    <xf numFmtId="164" fontId="0" fillId="7" borderId="2" xfId="0" applyNumberFormat="1" applyFill="1" applyBorder="1" applyProtection="1"/>
    <xf numFmtId="2" fontId="0" fillId="7" borderId="2" xfId="0" applyNumberFormat="1" applyFill="1" applyBorder="1" applyAlignment="1" applyProtection="1">
      <alignment horizontal="center"/>
    </xf>
    <xf numFmtId="2" fontId="0" fillId="7" borderId="2" xfId="0" applyNumberFormat="1" applyFill="1" applyBorder="1" applyProtection="1"/>
    <xf numFmtId="0" fontId="12" fillId="7" borderId="60" xfId="0" applyFont="1" applyFill="1" applyBorder="1" applyProtection="1"/>
    <xf numFmtId="0" fontId="0" fillId="7" borderId="61" xfId="0" applyFill="1" applyBorder="1" applyProtection="1"/>
    <xf numFmtId="164" fontId="0" fillId="7" borderId="61" xfId="0" applyNumberFormat="1" applyFill="1" applyBorder="1" applyProtection="1"/>
    <xf numFmtId="2" fontId="0" fillId="7" borderId="61" xfId="0" applyNumberFormat="1" applyFill="1" applyBorder="1" applyAlignment="1" applyProtection="1">
      <alignment horizontal="center"/>
    </xf>
    <xf numFmtId="2" fontId="0" fillId="7" borderId="61" xfId="0" applyNumberFormat="1" applyFill="1" applyBorder="1" applyProtection="1"/>
    <xf numFmtId="0" fontId="8" fillId="8" borderId="67" xfId="0" applyFont="1" applyFill="1" applyBorder="1" applyAlignment="1" applyProtection="1">
      <alignment horizontal="left"/>
    </xf>
    <xf numFmtId="164" fontId="13" fillId="8" borderId="4" xfId="0" applyNumberFormat="1" applyFont="1" applyFill="1" applyBorder="1" applyAlignment="1" applyProtection="1">
      <alignment horizontal="left"/>
    </xf>
    <xf numFmtId="2" fontId="8" fillId="8" borderId="0" xfId="0" applyNumberFormat="1" applyFont="1" applyFill="1" applyBorder="1" applyProtection="1"/>
    <xf numFmtId="0" fontId="35" fillId="8" borderId="6" xfId="0" applyFont="1" applyFill="1" applyBorder="1" applyProtection="1"/>
    <xf numFmtId="0" fontId="36" fillId="8" borderId="7" xfId="0" applyFont="1" applyFill="1" applyBorder="1" applyAlignment="1" applyProtection="1">
      <alignment horizontal="center"/>
    </xf>
    <xf numFmtId="164" fontId="13" fillId="8" borderId="6" xfId="0" applyNumberFormat="1" applyFont="1" applyFill="1" applyBorder="1" applyAlignment="1" applyProtection="1">
      <alignment horizontal="left"/>
    </xf>
    <xf numFmtId="2" fontId="8" fillId="8" borderId="22" xfId="0" applyNumberFormat="1" applyFont="1" applyFill="1" applyBorder="1" applyAlignment="1" applyProtection="1">
      <alignment horizontal="center"/>
    </xf>
    <xf numFmtId="0" fontId="8" fillId="8" borderId="68" xfId="0" applyFont="1" applyFill="1" applyBorder="1" applyAlignment="1" applyProtection="1">
      <alignment horizontal="center"/>
    </xf>
    <xf numFmtId="0" fontId="8" fillId="8" borderId="22" xfId="0" applyFont="1" applyFill="1" applyBorder="1" applyAlignment="1" applyProtection="1">
      <alignment horizontal="center"/>
    </xf>
    <xf numFmtId="164" fontId="0" fillId="4" borderId="31" xfId="0" applyNumberFormat="1" applyFill="1" applyBorder="1" applyAlignment="1" applyProtection="1">
      <alignment horizontal="right"/>
      <protection locked="0"/>
    </xf>
    <xf numFmtId="2" fontId="37" fillId="3" borderId="34" xfId="0" applyNumberFormat="1" applyFont="1" applyFill="1" applyBorder="1" applyAlignment="1" applyProtection="1">
      <alignment horizontal="center"/>
    </xf>
    <xf numFmtId="164" fontId="0" fillId="5" borderId="31" xfId="0" applyNumberFormat="1" applyFill="1" applyBorder="1" applyAlignment="1" applyProtection="1">
      <alignment horizontal="right"/>
      <protection locked="0"/>
    </xf>
    <xf numFmtId="164" fontId="0" fillId="5" borderId="31" xfId="0" applyNumberFormat="1" applyFill="1" applyBorder="1" applyProtection="1">
      <protection locked="0"/>
    </xf>
    <xf numFmtId="0" fontId="8" fillId="8" borderId="1" xfId="0" applyFont="1" applyFill="1" applyBorder="1" applyAlignment="1" applyProtection="1">
      <alignment horizontal="left"/>
    </xf>
    <xf numFmtId="0" fontId="8" fillId="8" borderId="2" xfId="0" applyFont="1" applyFill="1" applyBorder="1" applyAlignment="1" applyProtection="1">
      <alignment horizontal="left"/>
    </xf>
    <xf numFmtId="164" fontId="13" fillId="8" borderId="56" xfId="0" applyNumberFormat="1" applyFont="1" applyFill="1" applyBorder="1" applyAlignment="1" applyProtection="1">
      <alignment horizontal="left"/>
    </xf>
    <xf numFmtId="2" fontId="8" fillId="8" borderId="4" xfId="0" applyNumberFormat="1" applyFont="1" applyFill="1" applyBorder="1" applyProtection="1"/>
    <xf numFmtId="0" fontId="13" fillId="8" borderId="16" xfId="0" applyFont="1" applyFill="1" applyBorder="1" applyAlignment="1" applyProtection="1">
      <alignment horizontal="center"/>
    </xf>
    <xf numFmtId="0" fontId="38" fillId="8" borderId="6" xfId="0" applyFont="1" applyFill="1" applyBorder="1" applyProtection="1"/>
    <xf numFmtId="164" fontId="13" fillId="8" borderId="52" xfId="0" applyNumberFormat="1" applyFont="1" applyFill="1" applyBorder="1" applyAlignment="1" applyProtection="1">
      <alignment horizontal="left"/>
    </xf>
    <xf numFmtId="2" fontId="13" fillId="8" borderId="7" xfId="0" applyNumberFormat="1" applyFont="1" applyFill="1" applyBorder="1" applyAlignment="1" applyProtection="1">
      <alignment horizontal="center"/>
    </xf>
    <xf numFmtId="2" fontId="8" fillId="8" borderId="19" xfId="0" applyNumberFormat="1" applyFont="1" applyFill="1" applyBorder="1" applyAlignment="1" applyProtection="1">
      <alignment horizontal="center"/>
    </xf>
    <xf numFmtId="2" fontId="0" fillId="3" borderId="40" xfId="0" applyNumberFormat="1" applyFill="1" applyBorder="1" applyAlignment="1" applyProtection="1">
      <alignment horizontal="center"/>
    </xf>
    <xf numFmtId="2" fontId="0" fillId="5" borderId="40" xfId="0" applyNumberFormat="1" applyFill="1" applyBorder="1" applyAlignment="1" applyProtection="1">
      <alignment horizontal="center"/>
      <protection locked="0"/>
    </xf>
    <xf numFmtId="0" fontId="0" fillId="0" borderId="69" xfId="0" applyBorder="1" applyProtection="1"/>
    <xf numFmtId="0" fontId="0" fillId="5" borderId="69" xfId="0" applyFill="1" applyBorder="1" applyProtection="1">
      <protection locked="0"/>
    </xf>
    <xf numFmtId="164" fontId="0" fillId="5" borderId="70" xfId="0" applyNumberFormat="1" applyFill="1" applyBorder="1" applyProtection="1">
      <protection locked="0"/>
    </xf>
    <xf numFmtId="2" fontId="0" fillId="5" borderId="71" xfId="0" applyNumberFormat="1" applyFill="1" applyBorder="1" applyAlignment="1" applyProtection="1">
      <alignment horizontal="center"/>
      <protection locked="0"/>
    </xf>
    <xf numFmtId="0" fontId="0" fillId="0" borderId="72" xfId="0" applyBorder="1" applyProtection="1"/>
    <xf numFmtId="0" fontId="5" fillId="3" borderId="73" xfId="0" applyFont="1" applyFill="1" applyBorder="1" applyProtection="1"/>
    <xf numFmtId="0" fontId="8" fillId="3" borderId="61" xfId="0" applyFont="1" applyFill="1" applyBorder="1" applyProtection="1"/>
    <xf numFmtId="2" fontId="0" fillId="3" borderId="61" xfId="0" applyNumberFormat="1" applyFill="1" applyBorder="1" applyProtection="1"/>
    <xf numFmtId="2" fontId="34" fillId="3" borderId="61" xfId="0" applyNumberFormat="1" applyFont="1" applyFill="1" applyBorder="1" applyAlignment="1" applyProtection="1">
      <alignment horizontal="center"/>
    </xf>
    <xf numFmtId="0" fontId="0" fillId="3" borderId="14" xfId="0" applyFill="1" applyBorder="1" applyProtection="1"/>
    <xf numFmtId="2" fontId="0" fillId="3" borderId="14" xfId="0" applyNumberFormat="1" applyFill="1" applyBorder="1" applyProtection="1"/>
    <xf numFmtId="0" fontId="5" fillId="7" borderId="60" xfId="0" applyFont="1" applyFill="1" applyBorder="1" applyProtection="1"/>
    <xf numFmtId="0" fontId="8" fillId="7" borderId="74" xfId="0" applyFont="1" applyFill="1" applyBorder="1" applyAlignment="1" applyProtection="1">
      <alignment horizontal="center"/>
    </xf>
    <xf numFmtId="0" fontId="0" fillId="0" borderId="23" xfId="0" applyBorder="1" applyProtection="1"/>
    <xf numFmtId="0" fontId="5" fillId="3" borderId="14" xfId="0" applyFont="1" applyFill="1" applyBorder="1" applyProtection="1"/>
    <xf numFmtId="0" fontId="8" fillId="3" borderId="14" xfId="0" applyFont="1" applyFill="1" applyBorder="1" applyProtection="1"/>
    <xf numFmtId="2" fontId="34" fillId="3" borderId="14" xfId="0" applyNumberFormat="1" applyFont="1" applyFill="1" applyBorder="1" applyAlignment="1" applyProtection="1">
      <alignment horizontal="center"/>
    </xf>
    <xf numFmtId="0" fontId="0" fillId="3" borderId="52" xfId="0" applyFill="1" applyBorder="1" applyProtection="1"/>
    <xf numFmtId="0" fontId="5" fillId="3" borderId="19" xfId="0" applyFont="1" applyFill="1" applyBorder="1" applyProtection="1"/>
    <xf numFmtId="0" fontId="8" fillId="3" borderId="18" xfId="0" applyFont="1" applyFill="1" applyBorder="1" applyProtection="1"/>
    <xf numFmtId="2" fontId="0" fillId="3" borderId="18" xfId="0" applyNumberFormat="1" applyFill="1" applyBorder="1" applyProtection="1"/>
    <xf numFmtId="0" fontId="10" fillId="3" borderId="0" xfId="0" applyFont="1" applyFill="1" applyProtection="1"/>
    <xf numFmtId="2" fontId="10" fillId="3" borderId="0" xfId="0" applyNumberFormat="1" applyFont="1" applyFill="1" applyProtection="1"/>
    <xf numFmtId="0" fontId="39" fillId="3" borderId="0" xfId="0" applyFont="1" applyFill="1" applyProtection="1"/>
    <xf numFmtId="0" fontId="40" fillId="3" borderId="0" xfId="0" applyFont="1" applyFill="1" applyProtection="1"/>
    <xf numFmtId="0" fontId="22" fillId="3" borderId="0" xfId="0" applyFont="1" applyFill="1" applyProtection="1"/>
    <xf numFmtId="2" fontId="41" fillId="3" borderId="0" xfId="0" applyNumberFormat="1" applyFont="1" applyFill="1" applyBorder="1" applyProtection="1"/>
    <xf numFmtId="0" fontId="42" fillId="2" borderId="1" xfId="0" applyFont="1" applyFill="1" applyBorder="1" applyAlignment="1" applyProtection="1">
      <alignment horizontal="left"/>
    </xf>
    <xf numFmtId="0" fontId="0" fillId="2" borderId="2" xfId="0" applyFill="1" applyBorder="1" applyProtection="1"/>
    <xf numFmtId="2" fontId="0" fillId="2" borderId="2" xfId="0" applyNumberFormat="1" applyFill="1" applyBorder="1" applyProtection="1"/>
    <xf numFmtId="2" fontId="2" fillId="2" borderId="2" xfId="0" applyNumberFormat="1" applyFont="1" applyFill="1" applyBorder="1" applyAlignment="1" applyProtection="1">
      <alignment horizontal="left"/>
    </xf>
    <xf numFmtId="0" fontId="0" fillId="2" borderId="2" xfId="0" applyFill="1" applyBorder="1" applyAlignment="1" applyProtection="1">
      <alignment horizontal="center"/>
    </xf>
    <xf numFmtId="0" fontId="0" fillId="2" borderId="3" xfId="0" applyFill="1" applyBorder="1" applyAlignment="1" applyProtection="1">
      <alignment horizontal="center"/>
    </xf>
    <xf numFmtId="0" fontId="43" fillId="2" borderId="4" xfId="0" applyFont="1" applyFill="1" applyBorder="1" applyAlignment="1" applyProtection="1">
      <alignment horizontal="left"/>
    </xf>
    <xf numFmtId="0" fontId="0" fillId="2" borderId="0" xfId="0" applyFill="1" applyBorder="1" applyProtection="1"/>
    <xf numFmtId="2" fontId="0" fillId="2" borderId="0" xfId="0" applyNumberFormat="1" applyFill="1" applyBorder="1" applyProtection="1"/>
    <xf numFmtId="2" fontId="2" fillId="2" borderId="0" xfId="0" applyNumberFormat="1" applyFont="1" applyFill="1" applyBorder="1" applyAlignment="1" applyProtection="1">
      <alignment horizontal="left"/>
    </xf>
    <xf numFmtId="0" fontId="0" fillId="2" borderId="0" xfId="0" applyFill="1" applyBorder="1" applyAlignment="1" applyProtection="1">
      <alignment horizontal="center"/>
    </xf>
    <xf numFmtId="0" fontId="0" fillId="2" borderId="57" xfId="0" applyFill="1" applyBorder="1" applyAlignment="1" applyProtection="1">
      <alignment horizontal="center"/>
    </xf>
    <xf numFmtId="0" fontId="4" fillId="2" borderId="4" xfId="0" applyFont="1" applyFill="1" applyBorder="1" applyAlignment="1" applyProtection="1">
      <alignment horizontal="left"/>
    </xf>
    <xf numFmtId="2" fontId="0" fillId="2" borderId="0" xfId="0" applyNumberFormat="1" applyFill="1" applyBorder="1" applyAlignment="1" applyProtection="1">
      <alignment horizontal="center"/>
    </xf>
    <xf numFmtId="2" fontId="5" fillId="2" borderId="0" xfId="0" applyNumberFormat="1" applyFont="1" applyFill="1" applyBorder="1" applyAlignment="1" applyProtection="1">
      <alignment horizontal="left"/>
    </xf>
    <xf numFmtId="0" fontId="4" fillId="3" borderId="4" xfId="0" applyFont="1" applyFill="1" applyBorder="1" applyAlignment="1" applyProtection="1">
      <alignment horizontal="left"/>
    </xf>
    <xf numFmtId="2" fontId="5" fillId="3" borderId="0" xfId="0" applyNumberFormat="1" applyFont="1" applyFill="1" applyBorder="1" applyAlignment="1" applyProtection="1">
      <alignment horizontal="left"/>
    </xf>
    <xf numFmtId="0" fontId="0" fillId="3" borderId="0" xfId="0" applyFill="1" applyBorder="1" applyAlignment="1" applyProtection="1">
      <alignment horizontal="center"/>
    </xf>
    <xf numFmtId="0" fontId="0" fillId="3" borderId="57" xfId="0" applyFill="1" applyBorder="1" applyAlignment="1" applyProtection="1">
      <alignment horizontal="center"/>
    </xf>
    <xf numFmtId="0" fontId="6" fillId="3" borderId="0" xfId="0" applyFont="1" applyFill="1" applyBorder="1" applyProtection="1"/>
    <xf numFmtId="2" fontId="6" fillId="3" borderId="0" xfId="0" applyNumberFormat="1" applyFont="1" applyFill="1" applyBorder="1" applyProtection="1"/>
    <xf numFmtId="2" fontId="5" fillId="3" borderId="0" xfId="0" applyNumberFormat="1" applyFont="1" applyFill="1" applyBorder="1" applyAlignment="1" applyProtection="1">
      <alignment horizontal="center"/>
    </xf>
    <xf numFmtId="0" fontId="0" fillId="6" borderId="0" xfId="0" applyFill="1" applyBorder="1" applyProtection="1"/>
    <xf numFmtId="0" fontId="8" fillId="0" borderId="7" xfId="0" applyFont="1" applyFill="1" applyBorder="1" applyProtection="1"/>
    <xf numFmtId="2" fontId="8" fillId="3" borderId="44" xfId="0" applyNumberFormat="1" applyFont="1" applyFill="1" applyBorder="1" applyProtection="1"/>
    <xf numFmtId="0" fontId="0" fillId="0" borderId="16" xfId="0" applyBorder="1" applyProtection="1"/>
    <xf numFmtId="0" fontId="9" fillId="3" borderId="6" xfId="0" applyFont="1" applyFill="1" applyBorder="1" applyProtection="1"/>
    <xf numFmtId="0" fontId="0" fillId="3" borderId="16" xfId="0" applyFill="1" applyBorder="1" applyProtection="1"/>
    <xf numFmtId="0" fontId="11" fillId="8" borderId="67" xfId="0" applyFont="1" applyFill="1" applyBorder="1" applyAlignment="1" applyProtection="1">
      <alignment horizontal="left"/>
    </xf>
    <xf numFmtId="0" fontId="8" fillId="8" borderId="77" xfId="0" applyFont="1" applyFill="1" applyBorder="1" applyAlignment="1" applyProtection="1">
      <alignment horizontal="left"/>
    </xf>
    <xf numFmtId="2" fontId="13" fillId="8" borderId="11" xfId="0" applyNumberFormat="1" applyFont="1" applyFill="1" applyBorder="1" applyAlignment="1" applyProtection="1"/>
    <xf numFmtId="2" fontId="11" fillId="8" borderId="67" xfId="0" applyNumberFormat="1" applyFont="1" applyFill="1" applyBorder="1" applyAlignment="1" applyProtection="1"/>
    <xf numFmtId="2" fontId="11" fillId="8" borderId="77" xfId="0" applyNumberFormat="1" applyFont="1" applyFill="1" applyBorder="1" applyAlignment="1" applyProtection="1">
      <alignment horizontal="center"/>
    </xf>
    <xf numFmtId="0" fontId="11" fillId="8" borderId="11" xfId="0" applyFont="1" applyFill="1" applyBorder="1" applyAlignment="1" applyProtection="1">
      <alignment horizontal="center"/>
    </xf>
    <xf numFmtId="2" fontId="11" fillId="8" borderId="11" xfId="0" applyNumberFormat="1" applyFont="1" applyFill="1" applyBorder="1" applyAlignment="1" applyProtection="1"/>
    <xf numFmtId="2" fontId="13" fillId="8" borderId="57" xfId="0" applyNumberFormat="1" applyFont="1" applyFill="1" applyBorder="1" applyAlignment="1" applyProtection="1"/>
    <xf numFmtId="2" fontId="13" fillId="8" borderId="6" xfId="0" applyNumberFormat="1" applyFont="1" applyFill="1" applyBorder="1" applyAlignment="1" applyProtection="1"/>
    <xf numFmtId="2" fontId="13" fillId="8" borderId="16" xfId="0" applyNumberFormat="1" applyFont="1" applyFill="1" applyBorder="1" applyAlignment="1" applyProtection="1"/>
    <xf numFmtId="2" fontId="45" fillId="8" borderId="19" xfId="0" applyNumberFormat="1" applyFont="1" applyFill="1" applyBorder="1" applyAlignment="1" applyProtection="1"/>
    <xf numFmtId="0" fontId="11" fillId="8" borderId="6" xfId="0" applyFont="1" applyFill="1" applyBorder="1" applyAlignment="1" applyProtection="1">
      <alignment horizontal="left"/>
    </xf>
    <xf numFmtId="0" fontId="8" fillId="8" borderId="7" xfId="0" applyFont="1" applyFill="1" applyBorder="1" applyAlignment="1" applyProtection="1">
      <alignment horizontal="left"/>
    </xf>
    <xf numFmtId="2" fontId="13" fillId="8" borderId="19" xfId="0" applyNumberFormat="1" applyFont="1" applyFill="1" applyBorder="1" applyAlignment="1" applyProtection="1"/>
    <xf numFmtId="2" fontId="13" fillId="8" borderId="18" xfId="0" applyNumberFormat="1" applyFont="1" applyFill="1" applyBorder="1" applyAlignment="1" applyProtection="1">
      <alignment horizontal="center"/>
    </xf>
    <xf numFmtId="0" fontId="13" fillId="8" borderId="17" xfId="0" applyFont="1" applyFill="1" applyBorder="1" applyProtection="1"/>
    <xf numFmtId="2" fontId="13" fillId="8" borderId="17" xfId="0" applyNumberFormat="1" applyFont="1" applyFill="1" applyBorder="1" applyAlignment="1" applyProtection="1"/>
    <xf numFmtId="0" fontId="8" fillId="3" borderId="4" xfId="0" applyFont="1" applyFill="1" applyBorder="1" applyProtection="1"/>
    <xf numFmtId="0" fontId="8" fillId="3" borderId="6" xfId="0" applyFont="1" applyFill="1" applyBorder="1" applyProtection="1"/>
    <xf numFmtId="2" fontId="11" fillId="8" borderId="67" xfId="0" applyNumberFormat="1" applyFont="1" applyFill="1" applyBorder="1" applyAlignment="1" applyProtection="1">
      <alignment horizontal="left"/>
    </xf>
    <xf numFmtId="2" fontId="13" fillId="8" borderId="6" xfId="0" applyNumberFormat="1" applyFont="1" applyFill="1" applyBorder="1" applyAlignment="1" applyProtection="1">
      <alignment horizontal="left"/>
    </xf>
    <xf numFmtId="0" fontId="10" fillId="3" borderId="78" xfId="0" applyFont="1" applyFill="1" applyBorder="1" applyProtection="1"/>
    <xf numFmtId="0" fontId="10" fillId="3" borderId="44" xfId="0" applyFont="1" applyFill="1" applyBorder="1" applyProtection="1"/>
    <xf numFmtId="0" fontId="8" fillId="3" borderId="16" xfId="0" applyFont="1" applyFill="1" applyBorder="1" applyProtection="1"/>
    <xf numFmtId="1" fontId="8" fillId="6" borderId="79" xfId="0" applyNumberFormat="1" applyFont="1" applyFill="1" applyBorder="1" applyProtection="1"/>
    <xf numFmtId="1" fontId="8" fillId="6" borderId="80" xfId="0" applyNumberFormat="1" applyFont="1" applyFill="1" applyBorder="1" applyProtection="1"/>
    <xf numFmtId="0" fontId="1" fillId="3" borderId="0" xfId="0" applyFont="1" applyFill="1" applyProtection="1"/>
    <xf numFmtId="2" fontId="1" fillId="3" borderId="0" xfId="0" applyNumberFormat="1" applyFont="1" applyFill="1" applyProtection="1"/>
    <xf numFmtId="0" fontId="52" fillId="3" borderId="0" xfId="0" applyFont="1" applyFill="1" applyProtection="1"/>
    <xf numFmtId="0" fontId="0" fillId="3" borderId="4" xfId="0" applyFill="1" applyBorder="1" applyAlignment="1" applyProtection="1"/>
    <xf numFmtId="0" fontId="0" fillId="10" borderId="0" xfId="0" applyFill="1" applyBorder="1" applyProtection="1"/>
    <xf numFmtId="0" fontId="6" fillId="3" borderId="57" xfId="0" applyFont="1" applyFill="1" applyBorder="1" applyProtection="1"/>
    <xf numFmtId="0" fontId="8" fillId="0" borderId="4" xfId="0" applyFont="1" applyBorder="1" applyAlignment="1" applyProtection="1">
      <alignment horizontal="center"/>
    </xf>
    <xf numFmtId="0" fontId="0" fillId="3" borderId="83" xfId="0" applyFill="1" applyBorder="1" applyProtection="1"/>
    <xf numFmtId="0" fontId="0" fillId="3" borderId="84" xfId="0" applyFill="1" applyBorder="1" applyProtection="1"/>
    <xf numFmtId="0" fontId="0" fillId="3" borderId="85" xfId="0" applyFill="1" applyBorder="1" applyProtection="1"/>
    <xf numFmtId="0" fontId="0" fillId="3" borderId="30" xfId="0" applyFill="1" applyBorder="1" applyProtection="1"/>
    <xf numFmtId="0" fontId="0" fillId="3" borderId="78" xfId="0" applyFill="1" applyBorder="1" applyAlignment="1" applyProtection="1">
      <alignment horizontal="center"/>
    </xf>
    <xf numFmtId="0" fontId="0" fillId="3" borderId="86" xfId="0" applyFill="1" applyBorder="1" applyProtection="1"/>
    <xf numFmtId="0" fontId="0" fillId="3" borderId="32" xfId="0" applyFill="1" applyBorder="1" applyAlignment="1" applyProtection="1">
      <alignment horizontal="center"/>
    </xf>
    <xf numFmtId="0" fontId="0" fillId="0" borderId="31" xfId="0" applyBorder="1" applyProtection="1"/>
    <xf numFmtId="0" fontId="0" fillId="0" borderId="33" xfId="0" applyBorder="1" applyProtection="1"/>
    <xf numFmtId="1" fontId="0" fillId="10" borderId="32" xfId="0" applyNumberFormat="1" applyFill="1" applyBorder="1" applyProtection="1"/>
    <xf numFmtId="0" fontId="0" fillId="3" borderId="43" xfId="0" applyFill="1" applyBorder="1" applyProtection="1"/>
    <xf numFmtId="1" fontId="0" fillId="10" borderId="44" xfId="0" applyNumberFormat="1" applyFill="1" applyBorder="1" applyProtection="1"/>
    <xf numFmtId="0" fontId="0" fillId="3" borderId="45" xfId="0" applyFill="1" applyBorder="1" applyProtection="1"/>
    <xf numFmtId="0" fontId="15" fillId="3" borderId="30" xfId="0" applyFont="1" applyFill="1" applyBorder="1" applyProtection="1"/>
    <xf numFmtId="0" fontId="15" fillId="0" borderId="31" xfId="0" applyFont="1" applyBorder="1" applyProtection="1"/>
    <xf numFmtId="0" fontId="15" fillId="3" borderId="43" xfId="0" applyFont="1" applyFill="1" applyBorder="1" applyProtection="1"/>
    <xf numFmtId="0" fontId="15" fillId="3" borderId="1" xfId="0" applyFont="1" applyFill="1" applyBorder="1" applyProtection="1"/>
    <xf numFmtId="0" fontId="46" fillId="3" borderId="0" xfId="0" applyFont="1" applyFill="1" applyBorder="1" applyProtection="1"/>
    <xf numFmtId="0" fontId="15" fillId="3" borderId="4" xfId="0" applyFont="1" applyFill="1" applyBorder="1" applyProtection="1"/>
    <xf numFmtId="0" fontId="0" fillId="0" borderId="4" xfId="0" applyBorder="1" applyProtection="1"/>
    <xf numFmtId="0" fontId="22" fillId="0" borderId="57" xfId="0" applyFont="1" applyBorder="1" applyAlignment="1" applyProtection="1">
      <alignment horizontal="left"/>
    </xf>
    <xf numFmtId="0" fontId="0" fillId="0" borderId="0" xfId="0" applyBorder="1" applyProtection="1"/>
    <xf numFmtId="0" fontId="22" fillId="0" borderId="0" xfId="0" applyFont="1" applyBorder="1" applyAlignment="1" applyProtection="1">
      <alignment horizontal="left"/>
    </xf>
    <xf numFmtId="0" fontId="15" fillId="0" borderId="4" xfId="0" applyFont="1" applyBorder="1" applyProtection="1"/>
    <xf numFmtId="0" fontId="15" fillId="3" borderId="6" xfId="0" applyFont="1" applyFill="1" applyBorder="1" applyProtection="1"/>
    <xf numFmtId="0" fontId="0" fillId="0" borderId="0" xfId="0" applyProtection="1"/>
    <xf numFmtId="0" fontId="0" fillId="3" borderId="34" xfId="0" applyFill="1" applyBorder="1" applyProtection="1"/>
    <xf numFmtId="0" fontId="50" fillId="3" borderId="34" xfId="0" applyFont="1" applyFill="1" applyBorder="1" applyAlignment="1" applyProtection="1">
      <alignment horizontal="center"/>
    </xf>
    <xf numFmtId="0" fontId="0" fillId="3" borderId="46" xfId="0" applyFill="1" applyBorder="1" applyProtection="1"/>
    <xf numFmtId="0" fontId="0" fillId="3" borderId="50" xfId="0" applyFill="1" applyBorder="1" applyProtection="1"/>
    <xf numFmtId="0" fontId="0" fillId="3" borderId="34" xfId="0" applyFill="1" applyBorder="1" applyAlignment="1" applyProtection="1">
      <alignment horizontal="center"/>
    </xf>
    <xf numFmtId="0" fontId="0" fillId="3" borderId="50" xfId="0" applyFill="1" applyBorder="1" applyAlignment="1" applyProtection="1">
      <alignment horizontal="center"/>
    </xf>
    <xf numFmtId="0" fontId="0" fillId="3" borderId="50" xfId="0" applyFill="1" applyBorder="1" applyAlignment="1" applyProtection="1">
      <alignment horizontal="center"/>
      <protection locked="0"/>
    </xf>
    <xf numFmtId="0" fontId="50" fillId="3" borderId="46" xfId="0" applyFont="1" applyFill="1" applyBorder="1" applyAlignment="1" applyProtection="1">
      <alignment horizontal="center"/>
    </xf>
    <xf numFmtId="0" fontId="5" fillId="3" borderId="3" xfId="0" applyFont="1" applyFill="1" applyBorder="1" applyAlignment="1" applyProtection="1">
      <alignment horizontal="center"/>
    </xf>
    <xf numFmtId="0" fontId="6" fillId="3" borderId="0" xfId="0" applyFont="1" applyFill="1" applyProtection="1"/>
    <xf numFmtId="2" fontId="10" fillId="3" borderId="5" xfId="0" applyNumberFormat="1" applyFont="1" applyFill="1" applyBorder="1" applyProtection="1"/>
    <xf numFmtId="0" fontId="53" fillId="3" borderId="0" xfId="0" applyFont="1" applyFill="1" applyAlignment="1">
      <alignment horizontal="center" wrapText="1"/>
    </xf>
    <xf numFmtId="0" fontId="55" fillId="3" borderId="0" xfId="0" applyFont="1" applyFill="1" applyAlignment="1">
      <alignment horizontal="center"/>
    </xf>
    <xf numFmtId="0" fontId="56" fillId="3" borderId="0" xfId="0" applyFont="1" applyFill="1"/>
    <xf numFmtId="0" fontId="57" fillId="3" borderId="0" xfId="0" applyFont="1" applyFill="1" applyAlignment="1">
      <alignment horizontal="center" wrapText="1"/>
    </xf>
    <xf numFmtId="0" fontId="58" fillId="3" borderId="0" xfId="0" applyFont="1" applyFill="1"/>
    <xf numFmtId="0" fontId="58" fillId="3" borderId="0" xfId="0" applyFont="1" applyFill="1" applyAlignment="1">
      <alignment wrapText="1"/>
    </xf>
    <xf numFmtId="0" fontId="54" fillId="3" borderId="0" xfId="0" applyFont="1" applyFill="1"/>
    <xf numFmtId="0" fontId="60" fillId="4" borderId="0" xfId="0" applyFont="1" applyFill="1" applyAlignment="1">
      <alignment horizontal="center" wrapText="1"/>
    </xf>
    <xf numFmtId="0" fontId="59" fillId="4" borderId="0" xfId="0" applyFont="1" applyFill="1" applyAlignment="1">
      <alignment horizontal="center" wrapText="1"/>
    </xf>
    <xf numFmtId="0" fontId="61" fillId="3" borderId="0" xfId="0" applyFont="1" applyFill="1"/>
    <xf numFmtId="2" fontId="6" fillId="3" borderId="0" xfId="0" applyNumberFormat="1" applyFont="1" applyFill="1" applyBorder="1" applyAlignment="1" applyProtection="1">
      <alignment horizontal="right"/>
    </xf>
    <xf numFmtId="0" fontId="1" fillId="3" borderId="34" xfId="0" applyFont="1" applyFill="1" applyBorder="1" applyAlignment="1" applyProtection="1">
      <alignment horizontal="center"/>
    </xf>
    <xf numFmtId="0" fontId="1" fillId="3" borderId="46" xfId="0" applyFont="1" applyFill="1" applyBorder="1" applyAlignment="1" applyProtection="1">
      <alignment horizontal="center"/>
    </xf>
    <xf numFmtId="2" fontId="0" fillId="3" borderId="0" xfId="0" applyNumberFormat="1" applyFill="1"/>
    <xf numFmtId="0" fontId="0" fillId="4" borderId="78" xfId="0" applyFill="1" applyBorder="1" applyProtection="1">
      <protection locked="0"/>
    </xf>
    <xf numFmtId="1" fontId="0" fillId="4" borderId="32" xfId="0" applyNumberFormat="1" applyFill="1" applyBorder="1" applyProtection="1">
      <protection locked="0"/>
    </xf>
    <xf numFmtId="0" fontId="0" fillId="9" borderId="0" xfId="0" applyFill="1" applyProtection="1"/>
    <xf numFmtId="1" fontId="0" fillId="9" borderId="78" xfId="0" applyNumberFormat="1" applyFill="1" applyBorder="1" applyProtection="1"/>
    <xf numFmtId="1" fontId="0" fillId="9" borderId="32" xfId="0" applyNumberFormat="1" applyFill="1" applyBorder="1" applyProtection="1"/>
    <xf numFmtId="0" fontId="0" fillId="3" borderId="24" xfId="0" applyFill="1" applyBorder="1" applyProtection="1"/>
    <xf numFmtId="0" fontId="0" fillId="3" borderId="25" xfId="0" applyFill="1" applyBorder="1" applyProtection="1"/>
    <xf numFmtId="1" fontId="0" fillId="10" borderId="32" xfId="0" applyNumberFormat="1" applyFill="1" applyBorder="1" applyAlignment="1" applyProtection="1">
      <alignment horizontal="right"/>
    </xf>
    <xf numFmtId="1" fontId="0" fillId="10" borderId="44" xfId="0" applyNumberFormat="1" applyFill="1" applyBorder="1" applyAlignment="1" applyProtection="1">
      <alignment horizontal="right"/>
    </xf>
    <xf numFmtId="1" fontId="8" fillId="6" borderId="82" xfId="0" applyNumberFormat="1" applyFont="1" applyFill="1" applyBorder="1" applyProtection="1"/>
    <xf numFmtId="1" fontId="8" fillId="6" borderId="92" xfId="0" applyNumberFormat="1" applyFont="1" applyFill="1" applyBorder="1" applyProtection="1"/>
    <xf numFmtId="165" fontId="0" fillId="5" borderId="39" xfId="0" applyNumberFormat="1" applyFill="1" applyBorder="1" applyProtection="1">
      <protection locked="0"/>
    </xf>
    <xf numFmtId="165" fontId="0" fillId="5" borderId="69" xfId="0" applyNumberFormat="1" applyFill="1" applyBorder="1" applyProtection="1">
      <protection locked="0"/>
    </xf>
    <xf numFmtId="165" fontId="0" fillId="5" borderId="93" xfId="0" applyNumberFormat="1" applyFill="1" applyBorder="1" applyProtection="1">
      <protection locked="0"/>
    </xf>
    <xf numFmtId="165" fontId="0" fillId="0" borderId="57" xfId="0" applyNumberFormat="1" applyFill="1" applyBorder="1" applyProtection="1"/>
    <xf numFmtId="165" fontId="0" fillId="0" borderId="0" xfId="0" applyNumberFormat="1" applyFill="1" applyBorder="1" applyProtection="1"/>
    <xf numFmtId="165" fontId="0" fillId="0" borderId="39" xfId="0" applyNumberFormat="1" applyFill="1" applyBorder="1" applyProtection="1"/>
    <xf numFmtId="165" fontId="0" fillId="0" borderId="38" xfId="0" applyNumberFormat="1" applyFill="1" applyBorder="1" applyProtection="1"/>
    <xf numFmtId="165" fontId="0" fillId="0" borderId="32" xfId="0" applyNumberFormat="1" applyBorder="1" applyProtection="1"/>
    <xf numFmtId="165" fontId="0" fillId="0" borderId="35" xfId="0" applyNumberFormat="1" applyBorder="1" applyProtection="1"/>
    <xf numFmtId="165" fontId="0" fillId="5" borderId="32" xfId="0" applyNumberFormat="1" applyFill="1" applyBorder="1" applyProtection="1">
      <protection locked="0"/>
    </xf>
    <xf numFmtId="165" fontId="0" fillId="5" borderId="35" xfId="0" applyNumberFormat="1" applyFill="1" applyBorder="1" applyProtection="1">
      <protection locked="0"/>
    </xf>
    <xf numFmtId="165" fontId="0" fillId="5" borderId="43" xfId="0" applyNumberFormat="1" applyFill="1" applyBorder="1" applyProtection="1">
      <protection locked="0"/>
    </xf>
    <xf numFmtId="165" fontId="0" fillId="5" borderId="47" xfId="0" applyNumberFormat="1" applyFill="1" applyBorder="1" applyProtection="1">
      <protection locked="0"/>
    </xf>
    <xf numFmtId="165" fontId="0" fillId="0" borderId="27" xfId="0" applyNumberFormat="1" applyBorder="1" applyProtection="1"/>
    <xf numFmtId="165" fontId="0" fillId="0" borderId="5" xfId="0" applyNumberFormat="1" applyBorder="1" applyProtection="1"/>
    <xf numFmtId="2" fontId="0" fillId="4" borderId="25" xfId="0" applyNumberFormat="1" applyFill="1" applyBorder="1" applyProtection="1">
      <protection locked="0"/>
    </xf>
    <xf numFmtId="2" fontId="0" fillId="0" borderId="57" xfId="0" applyNumberFormat="1" applyBorder="1" applyProtection="1"/>
    <xf numFmtId="2" fontId="8" fillId="0" borderId="57" xfId="0" applyNumberFormat="1" applyFont="1" applyFill="1" applyBorder="1" applyAlignment="1" applyProtection="1">
      <alignment horizontal="right"/>
    </xf>
    <xf numFmtId="2" fontId="0" fillId="6" borderId="57" xfId="0" applyNumberFormat="1" applyFill="1" applyBorder="1" applyAlignment="1" applyProtection="1">
      <alignment horizontal="right"/>
    </xf>
    <xf numFmtId="1" fontId="49" fillId="6" borderId="0" xfId="0" applyNumberFormat="1" applyFont="1" applyFill="1" applyBorder="1" applyProtection="1"/>
    <xf numFmtId="165" fontId="0" fillId="4" borderId="23" xfId="0" applyNumberFormat="1" applyFill="1" applyBorder="1" applyProtection="1">
      <protection locked="0"/>
    </xf>
    <xf numFmtId="165" fontId="0" fillId="3" borderId="56" xfId="0" applyNumberFormat="1" applyFill="1" applyBorder="1" applyProtection="1"/>
    <xf numFmtId="165" fontId="0" fillId="4" borderId="41" xfId="0" applyNumberFormat="1" applyFill="1" applyBorder="1" applyProtection="1">
      <protection locked="0"/>
    </xf>
    <xf numFmtId="165" fontId="0" fillId="3" borderId="23" xfId="0" applyNumberFormat="1" applyFill="1" applyBorder="1" applyProtection="1"/>
    <xf numFmtId="165" fontId="0" fillId="3" borderId="59" xfId="0" applyNumberFormat="1" applyFill="1" applyBorder="1" applyProtection="1"/>
    <xf numFmtId="1" fontId="51" fillId="6" borderId="0" xfId="0" applyNumberFormat="1" applyFont="1" applyFill="1" applyBorder="1" applyProtection="1"/>
    <xf numFmtId="2" fontId="0" fillId="0" borderId="7" xfId="0" applyNumberFormat="1" applyBorder="1" applyProtection="1"/>
    <xf numFmtId="0" fontId="63" fillId="3" borderId="0" xfId="0" applyFont="1" applyFill="1" applyAlignment="1">
      <alignment horizontal="center" wrapText="1"/>
    </xf>
    <xf numFmtId="0" fontId="64" fillId="3" borderId="0" xfId="0" applyFont="1" applyFill="1" applyAlignment="1">
      <alignment wrapText="1"/>
    </xf>
    <xf numFmtId="0" fontId="0" fillId="11" borderId="0" xfId="0" applyFill="1"/>
    <xf numFmtId="0" fontId="32" fillId="11" borderId="0" xfId="0" applyFont="1" applyFill="1" applyAlignment="1">
      <alignment vertical="center"/>
    </xf>
    <xf numFmtId="0" fontId="9" fillId="11" borderId="0" xfId="0" applyFont="1" applyFill="1" applyAlignment="1">
      <alignment vertical="center"/>
    </xf>
    <xf numFmtId="0" fontId="46" fillId="11" borderId="0" xfId="0" applyFont="1" applyFill="1" applyAlignment="1">
      <alignment vertical="center"/>
    </xf>
    <xf numFmtId="0" fontId="62" fillId="11" borderId="0" xfId="0" applyFont="1" applyFill="1" applyAlignment="1">
      <alignment vertical="center"/>
    </xf>
    <xf numFmtId="0" fontId="22" fillId="11" borderId="0" xfId="0" applyFont="1" applyFill="1" applyProtection="1"/>
    <xf numFmtId="0" fontId="0" fillId="11" borderId="0" xfId="0" applyFill="1" applyProtection="1"/>
    <xf numFmtId="0" fontId="50" fillId="11" borderId="0" xfId="0" applyFont="1" applyFill="1" applyProtection="1"/>
    <xf numFmtId="2" fontId="50" fillId="11" borderId="0" xfId="0" applyNumberFormat="1" applyFont="1" applyFill="1" applyProtection="1"/>
    <xf numFmtId="2" fontId="0" fillId="11" borderId="0" xfId="0" applyNumberFormat="1" applyFill="1" applyProtection="1"/>
    <xf numFmtId="0" fontId="10" fillId="11" borderId="0" xfId="0" applyFont="1" applyFill="1" applyProtection="1"/>
    <xf numFmtId="0" fontId="48" fillId="11" borderId="0" xfId="0" applyFont="1" applyFill="1" applyProtection="1"/>
    <xf numFmtId="2" fontId="48" fillId="11" borderId="0" xfId="0" applyNumberFormat="1" applyFont="1" applyFill="1" applyProtection="1"/>
    <xf numFmtId="2" fontId="41" fillId="11" borderId="0" xfId="0" applyNumberFormat="1" applyFont="1" applyFill="1" applyBorder="1" applyProtection="1"/>
    <xf numFmtId="1" fontId="66" fillId="6" borderId="0" xfId="0" applyNumberFormat="1" applyFont="1" applyFill="1" applyBorder="1" applyProtection="1"/>
    <xf numFmtId="0" fontId="10" fillId="3" borderId="34" xfId="0" applyFont="1" applyFill="1" applyBorder="1" applyAlignment="1" applyProtection="1">
      <alignment horizontal="center"/>
    </xf>
    <xf numFmtId="0" fontId="10" fillId="3" borderId="46" xfId="0" applyFont="1" applyFill="1" applyBorder="1" applyAlignment="1" applyProtection="1">
      <alignment horizontal="center"/>
    </xf>
    <xf numFmtId="0" fontId="10" fillId="10" borderId="34" xfId="0" applyFont="1" applyFill="1" applyBorder="1" applyAlignment="1" applyProtection="1">
      <alignment horizontal="center"/>
    </xf>
    <xf numFmtId="0" fontId="10" fillId="10" borderId="46" xfId="0" applyFont="1" applyFill="1" applyBorder="1" applyAlignment="1" applyProtection="1">
      <alignment horizontal="center"/>
    </xf>
    <xf numFmtId="1" fontId="68" fillId="6" borderId="0" xfId="0" applyNumberFormat="1" applyFont="1" applyFill="1" applyBorder="1" applyProtection="1"/>
    <xf numFmtId="0" fontId="72" fillId="3" borderId="4" xfId="0" applyFont="1" applyFill="1" applyBorder="1" applyProtection="1"/>
    <xf numFmtId="2" fontId="8" fillId="8" borderId="20" xfId="0" applyNumberFormat="1" applyFont="1" applyFill="1" applyBorder="1" applyAlignment="1" applyProtection="1">
      <alignment horizontal="center"/>
    </xf>
    <xf numFmtId="165" fontId="10" fillId="0" borderId="24" xfId="0" applyNumberFormat="1" applyFont="1" applyBorder="1" applyProtection="1"/>
    <xf numFmtId="165" fontId="10" fillId="0" borderId="28" xfId="0" applyNumberFormat="1" applyFont="1" applyBorder="1" applyProtection="1"/>
    <xf numFmtId="0" fontId="10" fillId="0" borderId="29" xfId="0" applyFont="1" applyBorder="1" applyProtection="1"/>
    <xf numFmtId="0" fontId="10" fillId="0" borderId="5" xfId="0" applyFont="1" applyBorder="1" applyProtection="1"/>
    <xf numFmtId="0" fontId="10" fillId="0" borderId="27" xfId="0" applyFont="1" applyBorder="1" applyProtection="1"/>
    <xf numFmtId="1" fontId="10" fillId="0" borderId="31" xfId="0" applyNumberFormat="1" applyFont="1" applyBorder="1" applyProtection="1"/>
    <xf numFmtId="1" fontId="10" fillId="0" borderId="36" xfId="0" applyNumberFormat="1" applyFont="1" applyBorder="1" applyProtection="1"/>
    <xf numFmtId="1" fontId="10" fillId="6" borderId="87" xfId="0" applyNumberFormat="1" applyFont="1" applyFill="1" applyBorder="1" applyProtection="1"/>
    <xf numFmtId="1" fontId="10" fillId="6" borderId="32" xfId="0" applyNumberFormat="1" applyFont="1" applyFill="1" applyBorder="1" applyProtection="1"/>
    <xf numFmtId="1" fontId="10" fillId="6" borderId="35" xfId="0" applyNumberFormat="1" applyFont="1" applyFill="1" applyBorder="1" applyProtection="1"/>
    <xf numFmtId="1" fontId="10" fillId="3" borderId="31" xfId="0" applyNumberFormat="1" applyFont="1" applyFill="1" applyBorder="1" applyProtection="1"/>
    <xf numFmtId="1" fontId="10" fillId="3" borderId="36" xfId="0" applyNumberFormat="1" applyFont="1" applyFill="1" applyBorder="1" applyProtection="1"/>
    <xf numFmtId="1" fontId="10" fillId="5" borderId="31" xfId="0" applyNumberFormat="1" applyFont="1" applyFill="1" applyBorder="1" applyProtection="1">
      <protection locked="0"/>
    </xf>
    <xf numFmtId="1" fontId="10" fillId="5" borderId="36" xfId="0" applyNumberFormat="1" applyFont="1" applyFill="1" applyBorder="1" applyProtection="1">
      <protection locked="0"/>
    </xf>
    <xf numFmtId="1" fontId="10" fillId="0" borderId="87" xfId="0" applyNumberFormat="1" applyFont="1" applyBorder="1" applyProtection="1"/>
    <xf numFmtId="1" fontId="10" fillId="0" borderId="32" xfId="0" applyNumberFormat="1" applyFont="1" applyBorder="1" applyProtection="1"/>
    <xf numFmtId="1" fontId="10" fillId="0" borderId="35" xfId="0" applyNumberFormat="1" applyFont="1" applyBorder="1" applyProtection="1"/>
    <xf numFmtId="1" fontId="10" fillId="0" borderId="35" xfId="0" applyNumberFormat="1" applyFont="1" applyBorder="1" applyAlignment="1" applyProtection="1">
      <alignment horizontal="center"/>
    </xf>
    <xf numFmtId="1" fontId="10" fillId="0" borderId="25" xfId="0" applyNumberFormat="1" applyFont="1" applyBorder="1" applyAlignment="1" applyProtection="1">
      <alignment horizontal="center"/>
    </xf>
    <xf numFmtId="1" fontId="10" fillId="3" borderId="32" xfId="0" applyNumberFormat="1" applyFont="1" applyFill="1" applyBorder="1" applyProtection="1"/>
    <xf numFmtId="1" fontId="10" fillId="3" borderId="35" xfId="0" applyNumberFormat="1" applyFont="1" applyFill="1" applyBorder="1" applyProtection="1"/>
    <xf numFmtId="1" fontId="10" fillId="0" borderId="33" xfId="0" applyNumberFormat="1" applyFont="1" applyBorder="1" applyAlignment="1" applyProtection="1">
      <alignment horizontal="center"/>
    </xf>
    <xf numFmtId="1" fontId="10" fillId="0" borderId="36" xfId="0" applyNumberFormat="1" applyFont="1" applyBorder="1" applyAlignment="1" applyProtection="1">
      <alignment horizontal="center"/>
    </xf>
    <xf numFmtId="1" fontId="10" fillId="3" borderId="87" xfId="0" applyNumberFormat="1" applyFont="1" applyFill="1" applyBorder="1" applyProtection="1"/>
    <xf numFmtId="1" fontId="10" fillId="3" borderId="36" xfId="0" applyNumberFormat="1" applyFont="1" applyFill="1" applyBorder="1" applyAlignment="1" applyProtection="1">
      <alignment horizontal="center"/>
    </xf>
    <xf numFmtId="1" fontId="10" fillId="3" borderId="88" xfId="0" applyNumberFormat="1" applyFont="1" applyFill="1" applyBorder="1" applyProtection="1"/>
    <xf numFmtId="1" fontId="10" fillId="3" borderId="38" xfId="0" applyNumberFormat="1" applyFont="1" applyFill="1" applyBorder="1" applyProtection="1"/>
    <xf numFmtId="1" fontId="10" fillId="3" borderId="37" xfId="0" applyNumberFormat="1" applyFont="1" applyFill="1" applyBorder="1" applyProtection="1"/>
    <xf numFmtId="1" fontId="10" fillId="3" borderId="42" xfId="0" applyNumberFormat="1" applyFont="1" applyFill="1" applyBorder="1" applyAlignment="1" applyProtection="1">
      <alignment horizontal="center"/>
    </xf>
    <xf numFmtId="1" fontId="10" fillId="3" borderId="41" xfId="0" applyNumberFormat="1" applyFont="1" applyFill="1" applyBorder="1" applyProtection="1"/>
    <xf numFmtId="1" fontId="10" fillId="0" borderId="41" xfId="0" applyNumberFormat="1" applyFont="1" applyBorder="1" applyAlignment="1" applyProtection="1">
      <alignment horizontal="center"/>
    </xf>
    <xf numFmtId="1" fontId="10" fillId="3" borderId="37" xfId="0" applyNumberFormat="1" applyFont="1" applyFill="1" applyBorder="1" applyAlignment="1" applyProtection="1">
      <alignment horizontal="center"/>
    </xf>
    <xf numFmtId="1" fontId="10" fillId="4" borderId="42" xfId="0" applyNumberFormat="1" applyFont="1" applyFill="1" applyBorder="1" applyAlignment="1" applyProtection="1">
      <alignment horizontal="center"/>
      <protection locked="0"/>
    </xf>
    <xf numFmtId="1" fontId="10" fillId="5" borderId="42" xfId="0" applyNumberFormat="1" applyFont="1" applyFill="1" applyBorder="1" applyAlignment="1" applyProtection="1">
      <alignment horizontal="center"/>
      <protection locked="0"/>
    </xf>
    <xf numFmtId="1" fontId="10" fillId="3" borderId="43" xfId="0" applyNumberFormat="1" applyFont="1" applyFill="1" applyBorder="1" applyAlignment="1" applyProtection="1">
      <alignment horizontal="center"/>
    </xf>
    <xf numFmtId="1" fontId="10" fillId="5" borderId="48" xfId="0" applyNumberFormat="1" applyFont="1" applyFill="1" applyBorder="1" applyAlignment="1" applyProtection="1">
      <alignment horizontal="center"/>
      <protection locked="0"/>
    </xf>
    <xf numFmtId="1" fontId="10" fillId="3" borderId="89" xfId="0" applyNumberFormat="1" applyFont="1" applyFill="1" applyBorder="1" applyProtection="1"/>
    <xf numFmtId="1" fontId="10" fillId="3" borderId="44" xfId="0" applyNumberFormat="1" applyFont="1" applyFill="1" applyBorder="1" applyProtection="1"/>
    <xf numFmtId="1" fontId="10" fillId="3" borderId="47" xfId="0" applyNumberFormat="1" applyFont="1" applyFill="1" applyBorder="1" applyProtection="1"/>
    <xf numFmtId="1" fontId="10" fillId="6" borderId="47" xfId="0" applyNumberFormat="1" applyFont="1" applyFill="1" applyBorder="1" applyProtection="1"/>
    <xf numFmtId="2" fontId="10" fillId="8" borderId="2" xfId="0" applyNumberFormat="1" applyFont="1" applyFill="1" applyBorder="1" applyProtection="1"/>
    <xf numFmtId="0" fontId="10" fillId="8" borderId="18" xfId="0" applyFont="1" applyFill="1" applyBorder="1" applyProtection="1"/>
    <xf numFmtId="165" fontId="10" fillId="0" borderId="4" xfId="0" applyNumberFormat="1" applyFont="1" applyBorder="1" applyProtection="1"/>
    <xf numFmtId="165" fontId="10" fillId="0" borderId="51" xfId="0" applyNumberFormat="1" applyFont="1" applyBorder="1" applyProtection="1"/>
    <xf numFmtId="165" fontId="10" fillId="0" borderId="37" xfId="0" applyNumberFormat="1" applyFont="1" applyBorder="1" applyProtection="1"/>
    <xf numFmtId="165" fontId="10" fillId="0" borderId="42" xfId="0" applyNumberFormat="1" applyFont="1" applyBorder="1" applyProtection="1"/>
    <xf numFmtId="165" fontId="10" fillId="5" borderId="37" xfId="0" applyNumberFormat="1" applyFont="1" applyFill="1" applyBorder="1" applyProtection="1">
      <protection locked="0"/>
    </xf>
    <xf numFmtId="165" fontId="10" fillId="5" borderId="42" xfId="0" applyNumberFormat="1" applyFont="1" applyFill="1" applyBorder="1" applyProtection="1">
      <protection locked="0"/>
    </xf>
    <xf numFmtId="2" fontId="10" fillId="0" borderId="37" xfId="0" applyNumberFormat="1" applyFont="1" applyBorder="1" applyProtection="1"/>
    <xf numFmtId="2" fontId="10" fillId="0" borderId="42" xfId="0" applyNumberFormat="1" applyFont="1" applyBorder="1" applyProtection="1"/>
    <xf numFmtId="165" fontId="10" fillId="0" borderId="37" xfId="0" applyNumberFormat="1" applyFont="1" applyBorder="1" applyProtection="1">
      <protection locked="0"/>
    </xf>
    <xf numFmtId="165" fontId="10" fillId="0" borderId="42" xfId="0" applyNumberFormat="1" applyFont="1" applyBorder="1" applyProtection="1">
      <protection locked="0"/>
    </xf>
    <xf numFmtId="165" fontId="10" fillId="3" borderId="37" xfId="0" applyNumberFormat="1" applyFont="1" applyFill="1" applyBorder="1" applyProtection="1"/>
    <xf numFmtId="165" fontId="10" fillId="3" borderId="42" xfId="0" applyNumberFormat="1" applyFont="1" applyFill="1" applyBorder="1" applyProtection="1"/>
    <xf numFmtId="1" fontId="10" fillId="6" borderId="88" xfId="0" applyNumberFormat="1" applyFont="1" applyFill="1" applyBorder="1" applyProtection="1"/>
    <xf numFmtId="1" fontId="10" fillId="6" borderId="38" xfId="0" applyNumberFormat="1" applyFont="1" applyFill="1" applyBorder="1" applyProtection="1"/>
    <xf numFmtId="1" fontId="10" fillId="6" borderId="41" xfId="0" applyNumberFormat="1" applyFont="1" applyFill="1" applyBorder="1" applyProtection="1"/>
    <xf numFmtId="0" fontId="10" fillId="8" borderId="17" xfId="0" applyFont="1" applyFill="1" applyBorder="1" applyProtection="1"/>
    <xf numFmtId="0" fontId="10" fillId="8" borderId="7" xfId="0" applyFont="1" applyFill="1" applyBorder="1" applyProtection="1"/>
    <xf numFmtId="0" fontId="10" fillId="8" borderId="16" xfId="0" applyFont="1" applyFill="1" applyBorder="1" applyProtection="1"/>
    <xf numFmtId="2" fontId="10" fillId="4" borderId="4" xfId="0" applyNumberFormat="1" applyFont="1" applyFill="1" applyBorder="1" applyProtection="1">
      <protection locked="0"/>
    </xf>
    <xf numFmtId="2" fontId="10" fillId="3" borderId="1" xfId="0" applyNumberFormat="1" applyFont="1" applyFill="1" applyBorder="1" applyProtection="1"/>
    <xf numFmtId="1" fontId="10" fillId="6" borderId="90" xfId="0" applyNumberFormat="1" applyFont="1" applyFill="1" applyBorder="1" applyProtection="1"/>
    <xf numFmtId="1" fontId="10" fillId="3" borderId="1" xfId="0" applyNumberFormat="1" applyFont="1" applyFill="1" applyBorder="1" applyProtection="1"/>
    <xf numFmtId="1" fontId="10" fillId="3" borderId="2" xfId="0" applyNumberFormat="1" applyFont="1" applyFill="1" applyBorder="1" applyProtection="1"/>
    <xf numFmtId="1" fontId="10" fillId="3" borderId="3" xfId="0" applyNumberFormat="1" applyFont="1" applyFill="1" applyBorder="1" applyProtection="1"/>
    <xf numFmtId="2" fontId="10" fillId="4" borderId="37" xfId="0" applyNumberFormat="1" applyFont="1" applyFill="1" applyBorder="1" applyProtection="1">
      <protection locked="0"/>
    </xf>
    <xf numFmtId="1" fontId="10" fillId="3" borderId="4" xfId="0" applyNumberFormat="1" applyFont="1" applyFill="1" applyBorder="1" applyProtection="1"/>
    <xf numFmtId="1" fontId="10" fillId="3" borderId="0" xfId="0" applyNumberFormat="1" applyFont="1" applyFill="1" applyBorder="1" applyProtection="1"/>
    <xf numFmtId="1" fontId="10" fillId="3" borderId="57" xfId="0" applyNumberFormat="1" applyFont="1" applyFill="1" applyBorder="1" applyProtection="1"/>
    <xf numFmtId="2" fontId="10" fillId="3" borderId="60" xfId="0" applyNumberFormat="1" applyFont="1" applyFill="1" applyBorder="1" applyProtection="1"/>
    <xf numFmtId="1" fontId="10" fillId="6" borderId="91" xfId="0" applyNumberFormat="1" applyFont="1" applyFill="1" applyBorder="1" applyProtection="1"/>
    <xf numFmtId="1" fontId="10" fillId="3" borderId="60" xfId="0" applyNumberFormat="1" applyFont="1" applyFill="1" applyBorder="1" applyProtection="1"/>
    <xf numFmtId="1" fontId="10" fillId="3" borderId="61" xfId="0" applyNumberFormat="1" applyFont="1" applyFill="1" applyBorder="1" applyProtection="1"/>
    <xf numFmtId="1" fontId="10" fillId="3" borderId="58" xfId="0" applyNumberFormat="1" applyFont="1" applyFill="1" applyBorder="1" applyProtection="1"/>
    <xf numFmtId="0" fontId="10" fillId="3" borderId="0" xfId="0" applyFont="1" applyFill="1" applyBorder="1" applyProtection="1"/>
    <xf numFmtId="2" fontId="10" fillId="7" borderId="2" xfId="0" applyNumberFormat="1" applyFont="1" applyFill="1" applyBorder="1" applyProtection="1"/>
    <xf numFmtId="0" fontId="10" fillId="7" borderId="2" xfId="0" applyFont="1" applyFill="1" applyBorder="1" applyProtection="1"/>
    <xf numFmtId="0" fontId="10" fillId="7" borderId="3" xfId="0" applyFont="1" applyFill="1" applyBorder="1" applyProtection="1"/>
    <xf numFmtId="2" fontId="10" fillId="7" borderId="61" xfId="0" applyNumberFormat="1" applyFont="1" applyFill="1" applyBorder="1" applyProtection="1"/>
    <xf numFmtId="0" fontId="10" fillId="7" borderId="61" xfId="0" applyFont="1" applyFill="1" applyBorder="1" applyProtection="1"/>
    <xf numFmtId="0" fontId="10" fillId="7" borderId="58" xfId="0" applyFont="1" applyFill="1" applyBorder="1" applyProtection="1"/>
    <xf numFmtId="2" fontId="10" fillId="8" borderId="0" xfId="0" applyNumberFormat="1" applyFont="1" applyFill="1" applyBorder="1" applyProtection="1"/>
    <xf numFmtId="0" fontId="10" fillId="8" borderId="14" xfId="0" applyFont="1" applyFill="1" applyBorder="1" applyProtection="1"/>
    <xf numFmtId="165" fontId="10" fillId="0" borderId="4" xfId="0" applyNumberFormat="1" applyFont="1" applyFill="1" applyBorder="1" applyProtection="1"/>
    <xf numFmtId="165" fontId="10" fillId="0" borderId="51" xfId="0" applyNumberFormat="1" applyFont="1" applyFill="1" applyBorder="1" applyProtection="1"/>
    <xf numFmtId="165" fontId="10" fillId="0" borderId="37" xfId="0" applyNumberFormat="1" applyFont="1" applyFill="1" applyBorder="1" applyProtection="1"/>
    <xf numFmtId="165" fontId="10" fillId="0" borderId="42" xfId="0" applyNumberFormat="1" applyFont="1" applyFill="1" applyBorder="1" applyProtection="1"/>
    <xf numFmtId="165" fontId="10" fillId="0" borderId="32" xfId="0" applyNumberFormat="1" applyFont="1" applyBorder="1" applyProtection="1"/>
    <xf numFmtId="165" fontId="10" fillId="0" borderId="36" xfId="0" applyNumberFormat="1" applyFont="1" applyBorder="1" applyProtection="1"/>
    <xf numFmtId="165" fontId="10" fillId="5" borderId="32" xfId="0" applyNumberFormat="1" applyFont="1" applyFill="1" applyBorder="1" applyProtection="1">
      <protection locked="0"/>
    </xf>
    <xf numFmtId="165" fontId="10" fillId="5" borderId="36" xfId="0" applyNumberFormat="1" applyFont="1" applyFill="1" applyBorder="1" applyProtection="1">
      <protection locked="0"/>
    </xf>
    <xf numFmtId="165" fontId="10" fillId="5" borderId="44" xfId="0" applyNumberFormat="1" applyFont="1" applyFill="1" applyBorder="1" applyProtection="1">
      <protection locked="0"/>
    </xf>
    <xf numFmtId="165" fontId="10" fillId="5" borderId="48" xfId="0" applyNumberFormat="1" applyFont="1" applyFill="1" applyBorder="1" applyProtection="1">
      <protection locked="0"/>
    </xf>
    <xf numFmtId="1" fontId="10" fillId="6" borderId="89" xfId="0" applyNumberFormat="1" applyFont="1" applyFill="1" applyBorder="1" applyProtection="1"/>
    <xf numFmtId="1" fontId="10" fillId="6" borderId="44" xfId="0" applyNumberFormat="1" applyFont="1" applyFill="1" applyBorder="1" applyProtection="1"/>
    <xf numFmtId="165" fontId="10" fillId="5" borderId="69" xfId="0" applyNumberFormat="1" applyFont="1" applyFill="1" applyBorder="1" applyProtection="1">
      <protection locked="0"/>
    </xf>
    <xf numFmtId="165" fontId="10" fillId="5" borderId="94" xfId="0" applyNumberFormat="1" applyFont="1" applyFill="1" applyBorder="1" applyProtection="1">
      <protection locked="0"/>
    </xf>
    <xf numFmtId="2" fontId="10" fillId="3" borderId="61" xfId="0" applyNumberFormat="1" applyFont="1" applyFill="1" applyBorder="1" applyProtection="1"/>
    <xf numFmtId="2" fontId="10" fillId="3" borderId="14" xfId="0" applyNumberFormat="1" applyFont="1" applyFill="1" applyBorder="1" applyProtection="1"/>
    <xf numFmtId="0" fontId="10" fillId="3" borderId="14" xfId="0" applyFont="1" applyFill="1" applyBorder="1" applyProtection="1"/>
    <xf numFmtId="0" fontId="10" fillId="0" borderId="14" xfId="0" applyFont="1" applyBorder="1" applyProtection="1"/>
    <xf numFmtId="0" fontId="8" fillId="7" borderId="58" xfId="0" applyFont="1" applyFill="1" applyBorder="1" applyAlignment="1" applyProtection="1">
      <alignment horizontal="center"/>
    </xf>
    <xf numFmtId="2" fontId="10" fillId="3" borderId="75" xfId="0" applyNumberFormat="1" applyFont="1" applyFill="1" applyBorder="1" applyProtection="1"/>
    <xf numFmtId="2" fontId="10" fillId="3" borderId="18" xfId="0" applyNumberFormat="1" applyFont="1" applyFill="1" applyBorder="1" applyProtection="1"/>
    <xf numFmtId="2" fontId="10" fillId="3" borderId="76" xfId="0" applyNumberFormat="1" applyFont="1" applyFill="1" applyBorder="1" applyProtection="1"/>
    <xf numFmtId="1" fontId="8" fillId="6" borderId="81" xfId="0" applyNumberFormat="1" applyFont="1" applyFill="1" applyBorder="1" applyProtection="1"/>
    <xf numFmtId="2" fontId="11" fillId="8" borderId="4" xfId="0" applyNumberFormat="1" applyFont="1" applyFill="1" applyBorder="1" applyAlignment="1" applyProtection="1"/>
    <xf numFmtId="2" fontId="11" fillId="8" borderId="11" xfId="0" applyNumberFormat="1" applyFont="1" applyFill="1" applyBorder="1" applyAlignment="1" applyProtection="1">
      <alignment horizontal="center"/>
    </xf>
    <xf numFmtId="0" fontId="46" fillId="8" borderId="62" xfId="0" applyFont="1" applyFill="1" applyBorder="1" applyProtection="1"/>
    <xf numFmtId="2" fontId="13" fillId="8" borderId="18" xfId="0" applyNumberFormat="1" applyFont="1" applyFill="1" applyBorder="1" applyAlignment="1" applyProtection="1"/>
    <xf numFmtId="2" fontId="13" fillId="8" borderId="17" xfId="0" applyNumberFormat="1" applyFont="1" applyFill="1" applyBorder="1" applyAlignment="1" applyProtection="1">
      <alignment horizontal="center"/>
    </xf>
    <xf numFmtId="0" fontId="10" fillId="3" borderId="30" xfId="0" applyFont="1" applyFill="1" applyBorder="1" applyProtection="1"/>
    <xf numFmtId="0" fontId="10" fillId="4" borderId="78" xfId="0" applyFont="1" applyFill="1" applyBorder="1" applyProtection="1">
      <protection locked="0"/>
    </xf>
    <xf numFmtId="0" fontId="10" fillId="3" borderId="86" xfId="0" applyFont="1" applyFill="1" applyBorder="1" applyProtection="1"/>
    <xf numFmtId="0" fontId="10" fillId="0" borderId="86" xfId="0" applyFont="1" applyBorder="1" applyProtection="1"/>
    <xf numFmtId="0" fontId="10" fillId="0" borderId="31" xfId="0" applyFont="1" applyBorder="1" applyProtection="1"/>
    <xf numFmtId="1" fontId="10" fillId="4" borderId="32" xfId="0" applyNumberFormat="1" applyFont="1" applyFill="1" applyBorder="1" applyProtection="1">
      <protection locked="0"/>
    </xf>
    <xf numFmtId="0" fontId="10" fillId="0" borderId="33" xfId="0" applyFont="1" applyBorder="1" applyProtection="1"/>
    <xf numFmtId="0" fontId="10" fillId="3" borderId="43" xfId="0" applyFont="1" applyFill="1" applyBorder="1" applyProtection="1"/>
    <xf numFmtId="1" fontId="10" fillId="10" borderId="44" xfId="0" applyNumberFormat="1" applyFont="1" applyFill="1" applyBorder="1" applyProtection="1"/>
    <xf numFmtId="0" fontId="10" fillId="3" borderId="45" xfId="0" applyFont="1" applyFill="1" applyBorder="1" applyProtection="1"/>
    <xf numFmtId="0" fontId="10" fillId="3" borderId="1" xfId="0" applyFont="1" applyFill="1" applyBorder="1" applyProtection="1"/>
    <xf numFmtId="0" fontId="10" fillId="3" borderId="3" xfId="0" applyFont="1" applyFill="1" applyBorder="1" applyProtection="1"/>
    <xf numFmtId="0" fontId="10" fillId="3" borderId="4" xfId="0" applyFont="1" applyFill="1" applyBorder="1" applyProtection="1"/>
    <xf numFmtId="0" fontId="10" fillId="3" borderId="57" xfId="0" applyFont="1" applyFill="1" applyBorder="1" applyProtection="1"/>
    <xf numFmtId="0" fontId="10" fillId="0" borderId="4" xfId="0" applyFont="1" applyBorder="1" applyProtection="1"/>
    <xf numFmtId="1" fontId="46" fillId="6" borderId="0" xfId="0" applyNumberFormat="1" applyFont="1" applyFill="1" applyBorder="1" applyProtection="1"/>
    <xf numFmtId="0" fontId="10" fillId="0" borderId="57" xfId="0" applyFont="1" applyBorder="1" applyProtection="1"/>
    <xf numFmtId="0" fontId="10" fillId="3" borderId="6" xfId="0" applyFont="1" applyFill="1" applyBorder="1" applyProtection="1"/>
    <xf numFmtId="0" fontId="10" fillId="3" borderId="7" xfId="0" applyFont="1" applyFill="1" applyBorder="1" applyProtection="1"/>
    <xf numFmtId="0" fontId="10" fillId="3" borderId="16" xfId="0" applyFont="1" applyFill="1" applyBorder="1" applyProtection="1"/>
    <xf numFmtId="0" fontId="10" fillId="3" borderId="60" xfId="0" applyFont="1" applyFill="1" applyBorder="1" applyProtection="1"/>
    <xf numFmtId="0" fontId="10" fillId="3" borderId="61" xfId="0" applyFont="1" applyFill="1" applyBorder="1" applyProtection="1"/>
    <xf numFmtId="0" fontId="10" fillId="3" borderId="58" xfId="0" applyFont="1" applyFill="1" applyBorder="1" applyProtection="1"/>
    <xf numFmtId="1" fontId="10" fillId="9" borderId="32" xfId="0" applyNumberFormat="1" applyFont="1" applyFill="1" applyBorder="1" applyProtection="1"/>
    <xf numFmtId="1" fontId="10" fillId="10" borderId="32" xfId="0" applyNumberFormat="1" applyFont="1" applyFill="1" applyBorder="1" applyProtection="1"/>
    <xf numFmtId="165" fontId="10" fillId="4" borderId="4" xfId="0" applyNumberFormat="1" applyFont="1" applyFill="1" applyBorder="1" applyProtection="1">
      <protection locked="0"/>
    </xf>
    <xf numFmtId="165" fontId="10" fillId="4" borderId="37" xfId="0" applyNumberFormat="1" applyFont="1" applyFill="1" applyBorder="1" applyProtection="1">
      <protection locked="0"/>
    </xf>
    <xf numFmtId="1" fontId="10" fillId="9" borderId="78" xfId="0" applyNumberFormat="1" applyFont="1" applyFill="1" applyBorder="1" applyProtection="1"/>
    <xf numFmtId="1" fontId="10" fillId="0" borderId="29" xfId="0" applyNumberFormat="1" applyFont="1" applyBorder="1" applyProtection="1"/>
    <xf numFmtId="1" fontId="10" fillId="0" borderId="5" xfId="0" applyNumberFormat="1" applyFont="1" applyBorder="1" applyProtection="1"/>
    <xf numFmtId="1" fontId="10" fillId="0" borderId="27" xfId="0" applyNumberFormat="1" applyFont="1" applyBorder="1" applyProtection="1"/>
    <xf numFmtId="0" fontId="10" fillId="3" borderId="38" xfId="0" applyFont="1" applyFill="1" applyBorder="1" applyProtection="1"/>
    <xf numFmtId="0" fontId="10" fillId="3" borderId="37" xfId="0" applyFont="1" applyFill="1" applyBorder="1" applyProtection="1"/>
    <xf numFmtId="0" fontId="10" fillId="3" borderId="39" xfId="0" applyFont="1" applyFill="1" applyBorder="1" applyProtection="1"/>
    <xf numFmtId="0" fontId="0" fillId="3" borderId="4" xfId="0" applyFill="1" applyBorder="1" applyAlignment="1" applyProtection="1"/>
    <xf numFmtId="0" fontId="73" fillId="3" borderId="32" xfId="0" applyFont="1" applyFill="1" applyBorder="1" applyProtection="1"/>
    <xf numFmtId="164" fontId="73" fillId="4" borderId="31" xfId="0" applyNumberFormat="1" applyFont="1" applyFill="1" applyBorder="1" applyAlignment="1" applyProtection="1">
      <alignment horizontal="right"/>
      <protection locked="0"/>
    </xf>
    <xf numFmtId="165" fontId="10" fillId="0" borderId="41" xfId="0" applyNumberFormat="1" applyFont="1" applyBorder="1" applyProtection="1"/>
    <xf numFmtId="165" fontId="10" fillId="0" borderId="38" xfId="0" applyNumberFormat="1" applyFont="1" applyBorder="1" applyProtection="1"/>
    <xf numFmtId="2" fontId="10" fillId="11" borderId="34" xfId="0" applyNumberFormat="1" applyFont="1" applyFill="1" applyBorder="1" applyAlignment="1" applyProtection="1">
      <alignment horizontal="center"/>
    </xf>
    <xf numFmtId="165" fontId="10" fillId="11" borderId="41" xfId="0" applyNumberFormat="1" applyFont="1" applyFill="1" applyBorder="1" applyProtection="1"/>
    <xf numFmtId="165" fontId="10" fillId="11" borderId="38" xfId="0" applyNumberFormat="1" applyFont="1" applyFill="1" applyBorder="1" applyProtection="1"/>
    <xf numFmtId="165" fontId="10" fillId="11" borderId="37" xfId="0" applyNumberFormat="1" applyFont="1" applyFill="1" applyBorder="1" applyProtection="1"/>
    <xf numFmtId="165" fontId="10" fillId="11" borderId="42" xfId="0" applyNumberFormat="1" applyFont="1" applyFill="1" applyBorder="1" applyProtection="1"/>
    <xf numFmtId="164" fontId="74" fillId="0" borderId="38" xfId="0" applyNumberFormat="1" applyFont="1" applyBorder="1" applyProtection="1"/>
    <xf numFmtId="0" fontId="0" fillId="11" borderId="0" xfId="0" applyFill="1" applyBorder="1"/>
    <xf numFmtId="0" fontId="29" fillId="11" borderId="0" xfId="0" applyFont="1" applyFill="1" applyBorder="1"/>
    <xf numFmtId="0" fontId="30" fillId="11" borderId="0" xfId="0" applyFont="1" applyFill="1" applyBorder="1" applyAlignment="1">
      <alignment horizontal="left" indent="5"/>
    </xf>
    <xf numFmtId="0" fontId="33" fillId="11" borderId="0" xfId="0" applyFont="1" applyFill="1" applyBorder="1" applyAlignment="1">
      <alignment horizontal="left" indent="1"/>
    </xf>
    <xf numFmtId="2" fontId="34" fillId="3" borderId="34" xfId="0" applyNumberFormat="1" applyFont="1" applyFill="1" applyBorder="1" applyAlignment="1" applyProtection="1">
      <alignment horizontal="center"/>
    </xf>
    <xf numFmtId="165" fontId="10" fillId="0" borderId="35" xfId="0" applyNumberFormat="1" applyFont="1" applyBorder="1" applyProtection="1"/>
    <xf numFmtId="165" fontId="0" fillId="11" borderId="41" xfId="0" applyNumberFormat="1" applyFill="1" applyBorder="1" applyProtection="1"/>
    <xf numFmtId="165" fontId="0" fillId="11" borderId="38" xfId="0" applyNumberFormat="1" applyFill="1" applyBorder="1" applyProtection="1"/>
    <xf numFmtId="0" fontId="10" fillId="11" borderId="38" xfId="0" applyFont="1" applyFill="1" applyBorder="1" applyProtection="1"/>
    <xf numFmtId="0" fontId="0" fillId="11" borderId="38" xfId="0" applyFill="1" applyBorder="1" applyProtection="1"/>
    <xf numFmtId="0" fontId="0" fillId="11" borderId="39" xfId="0" applyFill="1" applyBorder="1" applyProtection="1"/>
    <xf numFmtId="164" fontId="74" fillId="11" borderId="38" xfId="0" applyNumberFormat="1" applyFont="1" applyFill="1" applyBorder="1" applyProtection="1"/>
    <xf numFmtId="2" fontId="0" fillId="11" borderId="34" xfId="0" applyNumberFormat="1" applyFill="1" applyBorder="1" applyAlignment="1" applyProtection="1">
      <alignment horizontal="center"/>
    </xf>
    <xf numFmtId="0" fontId="76" fillId="11" borderId="0" xfId="0" applyFont="1" applyFill="1" applyProtection="1"/>
    <xf numFmtId="2" fontId="76" fillId="11" borderId="0" xfId="0" applyNumberFormat="1" applyFont="1" applyFill="1" applyProtection="1"/>
    <xf numFmtId="164" fontId="77" fillId="0" borderId="38" xfId="0" applyNumberFormat="1" applyFont="1" applyBorder="1" applyProtection="1"/>
    <xf numFmtId="0" fontId="10" fillId="0" borderId="95" xfId="0" applyFont="1" applyBorder="1" applyProtection="1"/>
    <xf numFmtId="1" fontId="10" fillId="0" borderId="95" xfId="0" applyNumberFormat="1" applyFont="1" applyBorder="1" applyProtection="1"/>
    <xf numFmtId="0" fontId="0" fillId="10" borderId="5" xfId="0" applyFill="1" applyBorder="1" applyAlignment="1" applyProtection="1">
      <alignment horizontal="left"/>
    </xf>
    <xf numFmtId="0" fontId="15" fillId="11" borderId="0" xfId="0" applyFont="1" applyFill="1"/>
    <xf numFmtId="0" fontId="8" fillId="11" borderId="0" xfId="0" applyFont="1" applyFill="1"/>
    <xf numFmtId="0" fontId="6" fillId="11" borderId="0" xfId="0" applyFont="1" applyFill="1"/>
    <xf numFmtId="0" fontId="1" fillId="11" borderId="0" xfId="0" applyFont="1" applyFill="1"/>
    <xf numFmtId="9" fontId="20" fillId="11" borderId="23" xfId="0" applyNumberFormat="1" applyFont="1" applyFill="1" applyBorder="1" applyAlignment="1">
      <alignment horizontal="center"/>
    </xf>
    <xf numFmtId="0" fontId="20" fillId="11" borderId="52" xfId="0" applyFont="1" applyFill="1" applyBorder="1" applyAlignment="1">
      <alignment horizontal="center"/>
    </xf>
    <xf numFmtId="0" fontId="24" fillId="11" borderId="22" xfId="0" applyFont="1" applyFill="1" applyBorder="1" applyAlignment="1">
      <alignment horizontal="center"/>
    </xf>
    <xf numFmtId="0" fontId="20" fillId="12" borderId="22" xfId="0" applyFont="1" applyFill="1" applyBorder="1" applyAlignment="1">
      <alignment horizontal="center"/>
    </xf>
    <xf numFmtId="0" fontId="20" fillId="11" borderId="22" xfId="0" applyFont="1" applyFill="1" applyBorder="1" applyAlignment="1">
      <alignment horizontal="center"/>
    </xf>
    <xf numFmtId="0" fontId="29" fillId="11" borderId="0" xfId="0" applyFont="1" applyFill="1"/>
    <xf numFmtId="0" fontId="30" fillId="11" borderId="0" xfId="0" applyFont="1" applyFill="1" applyAlignment="1">
      <alignment horizontal="left" indent="5"/>
    </xf>
    <xf numFmtId="0" fontId="33" fillId="11" borderId="0" xfId="0" applyFont="1" applyFill="1" applyAlignment="1">
      <alignment horizontal="left" indent="1"/>
    </xf>
    <xf numFmtId="0" fontId="29" fillId="13" borderId="0" xfId="0" applyFont="1" applyFill="1"/>
    <xf numFmtId="0" fontId="20" fillId="13" borderId="22" xfId="0" applyFont="1" applyFill="1" applyBorder="1" applyAlignment="1">
      <alignment horizontal="center"/>
    </xf>
    <xf numFmtId="164" fontId="67" fillId="4" borderId="38" xfId="0" applyNumberFormat="1" applyFont="1" applyFill="1" applyBorder="1" applyProtection="1">
      <protection locked="0"/>
    </xf>
    <xf numFmtId="165" fontId="10" fillId="0" borderId="23" xfId="0" applyNumberFormat="1" applyFont="1" applyBorder="1" applyProtection="1"/>
    <xf numFmtId="165" fontId="10" fillId="0" borderId="0" xfId="0" applyNumberFormat="1" applyFont="1" applyBorder="1" applyProtection="1"/>
    <xf numFmtId="164" fontId="10" fillId="4" borderId="38" xfId="0" applyNumberFormat="1" applyFont="1" applyFill="1" applyBorder="1" applyProtection="1">
      <protection locked="0"/>
    </xf>
    <xf numFmtId="165" fontId="10" fillId="0" borderId="41" xfId="0" applyNumberFormat="1" applyFont="1" applyBorder="1" applyProtection="1">
      <protection locked="0"/>
    </xf>
    <xf numFmtId="165" fontId="10" fillId="0" borderId="38" xfId="0" applyNumberFormat="1" applyFont="1" applyBorder="1" applyProtection="1">
      <protection locked="0"/>
    </xf>
    <xf numFmtId="165" fontId="10" fillId="5" borderId="41" xfId="0" applyNumberFormat="1" applyFont="1" applyFill="1" applyBorder="1" applyProtection="1">
      <protection locked="0"/>
    </xf>
    <xf numFmtId="165" fontId="10" fillId="5" borderId="38" xfId="0" applyNumberFormat="1" applyFont="1" applyFill="1" applyBorder="1" applyProtection="1">
      <protection locked="0"/>
    </xf>
    <xf numFmtId="2" fontId="10" fillId="0" borderId="41" xfId="0" applyNumberFormat="1" applyFont="1" applyBorder="1" applyProtection="1"/>
    <xf numFmtId="2" fontId="10" fillId="0" borderId="38" xfId="0" applyNumberFormat="1" applyFont="1" applyBorder="1" applyProtection="1"/>
    <xf numFmtId="0" fontId="10" fillId="0" borderId="0" xfId="0" applyFont="1" applyProtection="1"/>
    <xf numFmtId="0" fontId="0" fillId="3" borderId="6" xfId="0" applyFill="1" applyBorder="1" applyAlignment="1" applyProtection="1"/>
    <xf numFmtId="0" fontId="0" fillId="0" borderId="7" xfId="0" applyBorder="1" applyAlignment="1" applyProtection="1"/>
    <xf numFmtId="0" fontId="0" fillId="0" borderId="16" xfId="0" applyBorder="1" applyAlignment="1" applyProtection="1"/>
    <xf numFmtId="0" fontId="8" fillId="10" borderId="78" xfId="0" applyFont="1" applyFill="1" applyBorder="1" applyAlignment="1" applyProtection="1">
      <alignment horizontal="center"/>
    </xf>
    <xf numFmtId="0" fontId="0" fillId="10" borderId="86" xfId="0" applyFill="1" applyBorder="1" applyAlignment="1" applyProtection="1">
      <alignment horizontal="center"/>
    </xf>
    <xf numFmtId="0" fontId="0" fillId="3" borderId="1" xfId="0" applyFill="1" applyBorder="1" applyAlignment="1" applyProtection="1"/>
    <xf numFmtId="0" fontId="0" fillId="0" borderId="2" xfId="0" applyBorder="1" applyAlignment="1" applyProtection="1"/>
    <xf numFmtId="0" fontId="0" fillId="0" borderId="3" xfId="0" applyBorder="1" applyAlignment="1" applyProtection="1"/>
    <xf numFmtId="0" fontId="0" fillId="3" borderId="4" xfId="0" applyFill="1" applyBorder="1" applyAlignment="1" applyProtection="1"/>
    <xf numFmtId="0" fontId="0" fillId="0" borderId="0" xfId="0" applyAlignment="1" applyProtection="1"/>
    <xf numFmtId="0" fontId="0" fillId="0" borderId="57" xfId="0" applyBorder="1" applyAlignment="1" applyProtection="1"/>
    <xf numFmtId="0" fontId="20" fillId="11" borderId="1" xfId="0" applyFont="1" applyFill="1" applyBorder="1" applyAlignment="1">
      <alignment wrapText="1"/>
    </xf>
    <xf numFmtId="0" fontId="20" fillId="11" borderId="2" xfId="0" applyFont="1" applyFill="1" applyBorder="1" applyAlignment="1"/>
    <xf numFmtId="0" fontId="20" fillId="11" borderId="3" xfId="0" applyFont="1" applyFill="1" applyBorder="1" applyAlignment="1"/>
    <xf numFmtId="0" fontId="20" fillId="11" borderId="4" xfId="0" applyFont="1" applyFill="1" applyBorder="1" applyAlignment="1"/>
    <xf numFmtId="0" fontId="20" fillId="11" borderId="0" xfId="0" applyFont="1" applyFill="1" applyBorder="1" applyAlignment="1"/>
    <xf numFmtId="0" fontId="20" fillId="11" borderId="57" xfId="0" applyFont="1" applyFill="1" applyBorder="1" applyAlignment="1"/>
    <xf numFmtId="0" fontId="0" fillId="3" borderId="6" xfId="0" applyFill="1" applyBorder="1" applyAlignment="1" applyProtection="1">
      <protection locked="0"/>
    </xf>
    <xf numFmtId="0" fontId="0" fillId="0" borderId="7" xfId="0" applyBorder="1" applyAlignment="1" applyProtection="1">
      <protection locked="0"/>
    </xf>
    <xf numFmtId="0" fontId="0" fillId="0" borderId="16" xfId="0" applyBorder="1" applyAlignment="1" applyProtection="1">
      <protection locked="0"/>
    </xf>
    <xf numFmtId="0" fontId="0" fillId="3" borderId="1" xfId="0" applyFill="1" applyBorder="1" applyAlignment="1" applyProtection="1">
      <protection locked="0"/>
    </xf>
    <xf numFmtId="0" fontId="0" fillId="0" borderId="2" xfId="0" applyBorder="1" applyAlignment="1" applyProtection="1">
      <protection locked="0"/>
    </xf>
    <xf numFmtId="0" fontId="0" fillId="0" borderId="3" xfId="0" applyBorder="1" applyAlignment="1" applyProtection="1">
      <protection locked="0"/>
    </xf>
    <xf numFmtId="0" fontId="0" fillId="3" borderId="4" xfId="0" applyFill="1" applyBorder="1" applyAlignment="1" applyProtection="1">
      <protection locked="0"/>
    </xf>
    <xf numFmtId="0" fontId="0" fillId="0" borderId="0" xfId="0" applyAlignment="1" applyProtection="1">
      <protection locked="0"/>
    </xf>
    <xf numFmtId="0" fontId="0" fillId="0" borderId="57" xfId="0" applyBorder="1" applyAlignment="1" applyProtection="1">
      <protection locked="0"/>
    </xf>
    <xf numFmtId="0" fontId="0" fillId="11" borderId="1" xfId="0" applyFill="1" applyBorder="1" applyAlignment="1"/>
    <xf numFmtId="0" fontId="0" fillId="11" borderId="3" xfId="0" applyFill="1" applyBorder="1" applyAlignment="1"/>
    <xf numFmtId="0" fontId="0" fillId="11" borderId="4" xfId="0" applyFill="1" applyBorder="1" applyAlignment="1"/>
    <xf numFmtId="0" fontId="0" fillId="11" borderId="57" xfId="0" applyFill="1" applyBorder="1" applyAlignment="1"/>
    <xf numFmtId="0" fontId="0" fillId="11" borderId="6" xfId="0" applyFill="1" applyBorder="1" applyAlignment="1"/>
    <xf numFmtId="0" fontId="0" fillId="11" borderId="16" xfId="0" applyFill="1" applyBorder="1" applyAlignment="1"/>
    <xf numFmtId="0" fontId="23" fillId="11" borderId="56" xfId="0" applyFont="1" applyFill="1" applyBorder="1" applyAlignment="1">
      <alignment horizontal="center" vertical="center" textRotation="90" wrapText="1"/>
    </xf>
    <xf numFmtId="0" fontId="0" fillId="11" borderId="23" xfId="0" applyFill="1" applyBorder="1" applyAlignment="1">
      <alignment horizontal="center" vertical="center" textRotation="90" wrapText="1"/>
    </xf>
    <xf numFmtId="0" fontId="0" fillId="11" borderId="52" xfId="0" applyFill="1" applyBorder="1" applyAlignment="1">
      <alignment horizontal="center" vertical="center" textRotation="90" wrapText="1"/>
    </xf>
    <xf numFmtId="0" fontId="0" fillId="3" borderId="2" xfId="0" applyFill="1" applyBorder="1" applyAlignment="1" applyProtection="1"/>
    <xf numFmtId="0" fontId="0" fillId="3" borderId="3" xfId="0" applyFill="1" applyBorder="1" applyAlignment="1" applyProtection="1"/>
    <xf numFmtId="0" fontId="0" fillId="4" borderId="24" xfId="0" applyFill="1" applyBorder="1" applyAlignment="1" applyProtection="1">
      <alignment horizontal="left"/>
      <protection locked="0"/>
    </xf>
    <xf numFmtId="0" fontId="0" fillId="0" borderId="5" xfId="0" applyBorder="1" applyAlignment="1" applyProtection="1">
      <alignment horizontal="left"/>
      <protection locked="0"/>
    </xf>
    <xf numFmtId="0" fontId="0" fillId="0" borderId="25" xfId="0" applyBorder="1" applyAlignment="1" applyProtection="1">
      <alignment horizontal="left"/>
      <protection locked="0"/>
    </xf>
    <xf numFmtId="0" fontId="0" fillId="4" borderId="31" xfId="0" applyFill="1" applyBorder="1" applyAlignment="1" applyProtection="1">
      <alignment horizontal="left"/>
      <protection locked="0"/>
    </xf>
    <xf numFmtId="0" fontId="0" fillId="0" borderId="32" xfId="0" applyBorder="1" applyAlignment="1" applyProtection="1">
      <alignment horizontal="left"/>
      <protection locked="0"/>
    </xf>
    <xf numFmtId="0" fontId="0" fillId="0" borderId="33" xfId="0" applyBorder="1" applyAlignment="1" applyProtection="1">
      <alignment horizontal="left"/>
      <protection locked="0"/>
    </xf>
    <xf numFmtId="0" fontId="0" fillId="4" borderId="43" xfId="0" applyFill="1" applyBorder="1" applyAlignment="1" applyProtection="1">
      <alignment horizontal="left"/>
      <protection locked="0"/>
    </xf>
    <xf numFmtId="0" fontId="0" fillId="0" borderId="44" xfId="0" applyBorder="1" applyAlignment="1" applyProtection="1">
      <alignment horizontal="left"/>
      <protection locked="0"/>
    </xf>
    <xf numFmtId="0" fontId="0" fillId="0" borderId="45" xfId="0" applyBorder="1" applyAlignment="1" applyProtection="1">
      <alignment horizontal="left"/>
      <protection locked="0"/>
    </xf>
    <xf numFmtId="0" fontId="0" fillId="10" borderId="5" xfId="0" applyFill="1" applyBorder="1" applyAlignment="1" applyProtection="1">
      <alignment horizontal="left"/>
    </xf>
    <xf numFmtId="0" fontId="0" fillId="0" borderId="5" xfId="0" applyBorder="1" applyAlignment="1" applyProtection="1">
      <alignment horizontal="left"/>
    </xf>
    <xf numFmtId="0" fontId="0" fillId="0" borderId="25" xfId="0" applyBorder="1" applyAlignment="1" applyProtection="1">
      <alignment horizontal="left"/>
    </xf>
    <xf numFmtId="0" fontId="0" fillId="10" borderId="25" xfId="0" applyFill="1" applyBorder="1" applyAlignment="1" applyProtection="1">
      <alignment horizontal="left"/>
    </xf>
    <xf numFmtId="0" fontId="67" fillId="3" borderId="38" xfId="0" applyFont="1" applyFill="1" applyBorder="1" applyProtection="1"/>
    <xf numFmtId="2" fontId="80" fillId="3" borderId="34" xfId="0" applyNumberFormat="1" applyFont="1" applyFill="1" applyBorder="1" applyAlignment="1" applyProtection="1">
      <alignment horizontal="center"/>
    </xf>
    <xf numFmtId="0" fontId="10" fillId="0" borderId="0" xfId="0" applyFont="1" applyFill="1"/>
    <xf numFmtId="2" fontId="10" fillId="3" borderId="40" xfId="0" applyNumberFormat="1" applyFont="1" applyFill="1" applyBorder="1" applyAlignment="1" applyProtection="1">
      <alignment horizontal="center"/>
    </xf>
    <xf numFmtId="0" fontId="0" fillId="14" borderId="5" xfId="0" applyFill="1" applyBorder="1" applyAlignment="1" applyProtection="1">
      <alignment horizontal="left"/>
    </xf>
    <xf numFmtId="0" fontId="0" fillId="14" borderId="25" xfId="0" applyFill="1" applyBorder="1" applyAlignment="1" applyProtection="1">
      <alignment horizontal="left"/>
    </xf>
    <xf numFmtId="0" fontId="10" fillId="0" borderId="0" xfId="0" applyFont="1" applyFill="1" applyProtection="1"/>
    <xf numFmtId="0" fontId="76" fillId="0" borderId="0" xfId="0" applyFont="1" applyFill="1" applyProtection="1"/>
    <xf numFmtId="2" fontId="76" fillId="0" borderId="0" xfId="0" applyNumberFormat="1" applyFont="1" applyFill="1" applyProtection="1"/>
    <xf numFmtId="0" fontId="0" fillId="0" borderId="0" xfId="0" applyFill="1"/>
    <xf numFmtId="2" fontId="0" fillId="0" borderId="0" xfId="0" applyNumberFormat="1" applyFill="1"/>
  </cellXfs>
  <cellStyles count="1">
    <cellStyle name="Standard" xfId="0" builtinId="0"/>
  </cellStyles>
  <dxfs count="0"/>
  <tableStyles count="0" defaultTableStyle="TableStyleMedium2" defaultPivotStyle="PivotStyleLight16"/>
  <colors>
    <mruColors>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1025" name="Line 1"/>
        <xdr:cNvSpPr>
          <a:spLocks noChangeShapeType="1"/>
        </xdr:cNvSpPr>
      </xdr:nvSpPr>
      <xdr:spPr bwMode="auto">
        <a:xfrm flipH="1">
          <a:off x="6515100" y="15268575"/>
          <a:ext cx="695325" cy="2181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2049" name="Line 1"/>
        <xdr:cNvSpPr>
          <a:spLocks noChangeShapeType="1"/>
        </xdr:cNvSpPr>
      </xdr:nvSpPr>
      <xdr:spPr bwMode="auto">
        <a:xfrm flipH="1">
          <a:off x="6515100" y="15268575"/>
          <a:ext cx="695325" cy="2181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114300</xdr:colOff>
      <xdr:row>95</xdr:row>
      <xdr:rowOff>85725</xdr:rowOff>
    </xdr:from>
    <xdr:to>
      <xdr:col>16</xdr:col>
      <xdr:colOff>666750</xdr:colOff>
      <xdr:row>113</xdr:row>
      <xdr:rowOff>66675</xdr:rowOff>
    </xdr:to>
    <xdr:sp macro="" textlink="">
      <xdr:nvSpPr>
        <xdr:cNvPr id="2050" name="Line 2"/>
        <xdr:cNvSpPr>
          <a:spLocks noChangeShapeType="1"/>
        </xdr:cNvSpPr>
      </xdr:nvSpPr>
      <xdr:spPr bwMode="auto">
        <a:xfrm flipH="1">
          <a:off x="6515100" y="15268575"/>
          <a:ext cx="695325" cy="2181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114300</xdr:colOff>
      <xdr:row>95</xdr:row>
      <xdr:rowOff>85725</xdr:rowOff>
    </xdr:from>
    <xdr:to>
      <xdr:col>16</xdr:col>
      <xdr:colOff>666750</xdr:colOff>
      <xdr:row>113</xdr:row>
      <xdr:rowOff>66675</xdr:rowOff>
    </xdr:to>
    <xdr:sp macro="" textlink="">
      <xdr:nvSpPr>
        <xdr:cNvPr id="2051" name="Line 3"/>
        <xdr:cNvSpPr>
          <a:spLocks noChangeShapeType="1"/>
        </xdr:cNvSpPr>
      </xdr:nvSpPr>
      <xdr:spPr bwMode="auto">
        <a:xfrm flipH="1">
          <a:off x="6515100" y="15268575"/>
          <a:ext cx="695325" cy="2181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114300</xdr:colOff>
      <xdr:row>95</xdr:row>
      <xdr:rowOff>85725</xdr:rowOff>
    </xdr:from>
    <xdr:to>
      <xdr:col>16</xdr:col>
      <xdr:colOff>666750</xdr:colOff>
      <xdr:row>113</xdr:row>
      <xdr:rowOff>66675</xdr:rowOff>
    </xdr:to>
    <xdr:sp macro="" textlink="">
      <xdr:nvSpPr>
        <xdr:cNvPr id="5"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073" name="Line 1"/>
        <xdr:cNvSpPr>
          <a:spLocks noChangeShapeType="1"/>
        </xdr:cNvSpPr>
      </xdr:nvSpPr>
      <xdr:spPr bwMode="auto">
        <a:xfrm flipH="1">
          <a:off x="6515100" y="15268575"/>
          <a:ext cx="695325" cy="2181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114300</xdr:colOff>
      <xdr:row>95</xdr:row>
      <xdr:rowOff>85725</xdr:rowOff>
    </xdr:from>
    <xdr:to>
      <xdr:col>16</xdr:col>
      <xdr:colOff>666750</xdr:colOff>
      <xdr:row>113</xdr:row>
      <xdr:rowOff>66675</xdr:rowOff>
    </xdr:to>
    <xdr:sp macro="" textlink="">
      <xdr:nvSpPr>
        <xdr:cNvPr id="3074" name="Line 2"/>
        <xdr:cNvSpPr>
          <a:spLocks noChangeShapeType="1"/>
        </xdr:cNvSpPr>
      </xdr:nvSpPr>
      <xdr:spPr bwMode="auto">
        <a:xfrm flipH="1">
          <a:off x="6515100" y="15268575"/>
          <a:ext cx="695325" cy="2181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114300</xdr:colOff>
      <xdr:row>95</xdr:row>
      <xdr:rowOff>85725</xdr:rowOff>
    </xdr:from>
    <xdr:to>
      <xdr:col>16</xdr:col>
      <xdr:colOff>666750</xdr:colOff>
      <xdr:row>113</xdr:row>
      <xdr:rowOff>66675</xdr:rowOff>
    </xdr:to>
    <xdr:sp macro="" textlink="">
      <xdr:nvSpPr>
        <xdr:cNvPr id="3075" name="Line 3"/>
        <xdr:cNvSpPr>
          <a:spLocks noChangeShapeType="1"/>
        </xdr:cNvSpPr>
      </xdr:nvSpPr>
      <xdr:spPr bwMode="auto">
        <a:xfrm flipH="1">
          <a:off x="6515100" y="15268575"/>
          <a:ext cx="695325" cy="2181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114300</xdr:colOff>
      <xdr:row>95</xdr:row>
      <xdr:rowOff>85725</xdr:rowOff>
    </xdr:from>
    <xdr:to>
      <xdr:col>16</xdr:col>
      <xdr:colOff>666750</xdr:colOff>
      <xdr:row>113</xdr:row>
      <xdr:rowOff>66675</xdr:rowOff>
    </xdr:to>
    <xdr:sp macro="" textlink="">
      <xdr:nvSpPr>
        <xdr:cNvPr id="5"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4097" name="Line 1"/>
        <xdr:cNvSpPr>
          <a:spLocks noChangeShapeType="1"/>
        </xdr:cNvSpPr>
      </xdr:nvSpPr>
      <xdr:spPr bwMode="auto">
        <a:xfrm flipH="1">
          <a:off x="6515100" y="15268575"/>
          <a:ext cx="695325" cy="2181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114300</xdr:colOff>
      <xdr:row>95</xdr:row>
      <xdr:rowOff>85725</xdr:rowOff>
    </xdr:from>
    <xdr:to>
      <xdr:col>16</xdr:col>
      <xdr:colOff>666750</xdr:colOff>
      <xdr:row>113</xdr:row>
      <xdr:rowOff>66675</xdr:rowOff>
    </xdr:to>
    <xdr:sp macro="" textlink="">
      <xdr:nvSpPr>
        <xdr:cNvPr id="4098" name="Line 2"/>
        <xdr:cNvSpPr>
          <a:spLocks noChangeShapeType="1"/>
        </xdr:cNvSpPr>
      </xdr:nvSpPr>
      <xdr:spPr bwMode="auto">
        <a:xfrm flipH="1">
          <a:off x="6515100" y="15268575"/>
          <a:ext cx="695325" cy="2181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114300</xdr:colOff>
      <xdr:row>95</xdr:row>
      <xdr:rowOff>85725</xdr:rowOff>
    </xdr:from>
    <xdr:to>
      <xdr:col>16</xdr:col>
      <xdr:colOff>666750</xdr:colOff>
      <xdr:row>113</xdr:row>
      <xdr:rowOff>66675</xdr:rowOff>
    </xdr:to>
    <xdr:sp macro="" textlink="">
      <xdr:nvSpPr>
        <xdr:cNvPr id="4099" name="Line 3"/>
        <xdr:cNvSpPr>
          <a:spLocks noChangeShapeType="1"/>
        </xdr:cNvSpPr>
      </xdr:nvSpPr>
      <xdr:spPr bwMode="auto">
        <a:xfrm flipH="1">
          <a:off x="6515100" y="15268575"/>
          <a:ext cx="695325" cy="2181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114300</xdr:colOff>
      <xdr:row>95</xdr:row>
      <xdr:rowOff>85725</xdr:rowOff>
    </xdr:from>
    <xdr:to>
      <xdr:col>16</xdr:col>
      <xdr:colOff>666750</xdr:colOff>
      <xdr:row>113</xdr:row>
      <xdr:rowOff>66675</xdr:rowOff>
    </xdr:to>
    <xdr:sp macro="" textlink="">
      <xdr:nvSpPr>
        <xdr:cNvPr id="5"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114300</xdr:colOff>
      <xdr:row>95</xdr:row>
      <xdr:rowOff>85725</xdr:rowOff>
    </xdr:from>
    <xdr:to>
      <xdr:col>16</xdr:col>
      <xdr:colOff>666750</xdr:colOff>
      <xdr:row>113</xdr:row>
      <xdr:rowOff>66675</xdr:rowOff>
    </xdr:to>
    <xdr:sp macro="" textlink="">
      <xdr:nvSpPr>
        <xdr:cNvPr id="3" name="Line 1"/>
        <xdr:cNvSpPr>
          <a:spLocks noChangeShapeType="1"/>
        </xdr:cNvSpPr>
      </xdr:nvSpPr>
      <xdr:spPr bwMode="auto">
        <a:xfrm flipH="1">
          <a:off x="6600825" y="15430500"/>
          <a:ext cx="695325"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topLeftCell="A4" workbookViewId="0">
      <selection activeCell="W1" sqref="W1"/>
    </sheetView>
  </sheetViews>
  <sheetFormatPr baseColWidth="10" defaultRowHeight="12.75" x14ac:dyDescent="0.2"/>
  <cols>
    <col min="1" max="1" width="91.140625" customWidth="1"/>
    <col min="2" max="2" width="1.28515625" style="18" customWidth="1"/>
    <col min="3" max="22" width="11.42578125" style="18"/>
  </cols>
  <sheetData>
    <row r="1" spans="1:6" ht="69.75" customHeight="1" x14ac:dyDescent="0.5">
      <c r="A1" s="390" t="s">
        <v>180</v>
      </c>
    </row>
    <row r="2" spans="1:6" ht="31.5" customHeight="1" x14ac:dyDescent="0.3">
      <c r="A2" s="391" t="s">
        <v>136</v>
      </c>
    </row>
    <row r="3" spans="1:6" ht="9.75" customHeight="1" x14ac:dyDescent="0.35">
      <c r="A3" s="383"/>
    </row>
    <row r="4" spans="1:6" ht="15.75" customHeight="1" x14ac:dyDescent="0.25">
      <c r="A4" s="384" t="s">
        <v>135</v>
      </c>
      <c r="F4" s="437"/>
    </row>
    <row r="5" spans="1:6" ht="6.75" customHeight="1" x14ac:dyDescent="0.2">
      <c r="A5" s="385"/>
      <c r="F5" s="438"/>
    </row>
    <row r="6" spans="1:6" ht="102.75" customHeight="1" x14ac:dyDescent="0.35">
      <c r="A6" s="386" t="s">
        <v>132</v>
      </c>
      <c r="F6" s="438"/>
    </row>
    <row r="7" spans="1:6" ht="13.5" customHeight="1" x14ac:dyDescent="0.35">
      <c r="A7" s="386"/>
      <c r="F7" s="438"/>
    </row>
    <row r="8" spans="1:6" ht="40.5" x14ac:dyDescent="0.3">
      <c r="A8" s="435" t="s">
        <v>143</v>
      </c>
      <c r="F8" s="439"/>
    </row>
    <row r="9" spans="1:6" ht="9.75" customHeight="1" x14ac:dyDescent="0.2">
      <c r="A9" s="18"/>
      <c r="F9" s="440"/>
    </row>
    <row r="10" spans="1:6" ht="15" x14ac:dyDescent="0.2">
      <c r="A10" s="392" t="s">
        <v>133</v>
      </c>
      <c r="F10" s="437"/>
    </row>
    <row r="11" spans="1:6" ht="9.75" customHeight="1" x14ac:dyDescent="0.2">
      <c r="A11" s="387"/>
      <c r="F11" s="437"/>
    </row>
    <row r="12" spans="1:6" ht="76.5" customHeight="1" x14ac:dyDescent="0.2">
      <c r="A12" s="388" t="s">
        <v>157</v>
      </c>
      <c r="F12" s="438"/>
    </row>
    <row r="13" spans="1:6" ht="15" x14ac:dyDescent="0.2">
      <c r="A13" s="387"/>
      <c r="F13" s="438"/>
    </row>
    <row r="14" spans="1:6" ht="30" x14ac:dyDescent="0.2">
      <c r="A14" s="388" t="s">
        <v>144</v>
      </c>
      <c r="F14" s="438"/>
    </row>
    <row r="15" spans="1:6" ht="15" x14ac:dyDescent="0.2">
      <c r="A15" s="387"/>
      <c r="F15" s="438"/>
    </row>
    <row r="16" spans="1:6" ht="45" customHeight="1" x14ac:dyDescent="0.2">
      <c r="A16" s="388" t="s">
        <v>134</v>
      </c>
      <c r="F16" s="438"/>
    </row>
    <row r="17" spans="1:6" ht="15" x14ac:dyDescent="0.2">
      <c r="A17" s="389"/>
      <c r="F17" s="438"/>
    </row>
    <row r="18" spans="1:6" ht="72" customHeight="1" x14ac:dyDescent="0.2">
      <c r="A18" s="436" t="s">
        <v>178</v>
      </c>
      <c r="F18" s="438"/>
    </row>
    <row r="19" spans="1:6" ht="15.75" x14ac:dyDescent="0.2">
      <c r="A19" s="393" t="s">
        <v>108</v>
      </c>
      <c r="F19" s="441"/>
    </row>
    <row r="20" spans="1:6" ht="15" x14ac:dyDescent="0.2">
      <c r="A20" s="18"/>
      <c r="F20" s="438"/>
    </row>
    <row r="21" spans="1:6" x14ac:dyDescent="0.2">
      <c r="A21" s="18"/>
      <c r="F21" s="437"/>
    </row>
    <row r="22" spans="1:6" x14ac:dyDescent="0.2">
      <c r="A22" s="18"/>
      <c r="F22" s="437"/>
    </row>
    <row r="23" spans="1:6" x14ac:dyDescent="0.2">
      <c r="A23" s="18"/>
      <c r="F23" s="437"/>
    </row>
    <row r="24" spans="1:6" x14ac:dyDescent="0.2">
      <c r="A24" s="18"/>
      <c r="F24" s="437"/>
    </row>
    <row r="25" spans="1:6" x14ac:dyDescent="0.2">
      <c r="A25" s="18"/>
      <c r="F25" s="437"/>
    </row>
    <row r="26" spans="1:6" x14ac:dyDescent="0.2">
      <c r="A26" s="18"/>
    </row>
    <row r="27" spans="1:6" x14ac:dyDescent="0.2">
      <c r="A27" s="18"/>
    </row>
    <row r="28" spans="1:6" x14ac:dyDescent="0.2">
      <c r="A28" s="18"/>
    </row>
    <row r="29" spans="1:6" x14ac:dyDescent="0.2">
      <c r="A29" s="18"/>
    </row>
    <row r="30" spans="1:6" x14ac:dyDescent="0.2">
      <c r="A30" s="18"/>
    </row>
    <row r="31" spans="1:6" x14ac:dyDescent="0.2">
      <c r="A31" s="18"/>
    </row>
    <row r="32" spans="1:6" x14ac:dyDescent="0.2">
      <c r="A32" s="18"/>
    </row>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sheetData>
  <sheetProtection algorithmName="SHA-512" hashValue="KMemtI8vghPxzt1qhFB+BvCvEz/gERahY7j4OJuYyKmZ1HmSyLIJ6i5WRhiTHcqHKjKNrk2Z2XdO/lx9QDp9gQ==" saltValue="KUisUI1XjIi5GCAbPFXFfA==" spinCount="100000" sheet="1" objects="1" scenarios="1"/>
  <phoneticPr fontId="47" type="noConversion"/>
  <pageMargins left="0.59055118110236227" right="0.59055118110236227" top="1.5748031496062993" bottom="1.574803149606299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5703125" style="371" customWidth="1"/>
    <col min="6" max="6" width="8.7109375" style="21" customWidth="1"/>
    <col min="7" max="7" width="6.425781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IF('2024'!A7:E7="","",'2024'!A7:E7)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IF('2024'!A8:E8="","",'2024'!A8:E8)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IF('2024'!A9:E9="","",'2024'!A9:E9)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IF('2024'!A10:E10="","",'2024'!A10:E10)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2025</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2025</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2020</v>
      </c>
      <c r="D199" s="349"/>
      <c r="E199" s="350" t="s">
        <v>32</v>
      </c>
      <c r="F199" s="351"/>
      <c r="G199" s="83"/>
      <c r="H199" s="355" t="e">
        <f>'2020'!M149</f>
        <v>#DIV/0!</v>
      </c>
      <c r="I199" s="354"/>
      <c r="J199" s="575"/>
      <c r="K199" s="595" t="e">
        <f>'2020'!N149</f>
        <v>#DIV/0!</v>
      </c>
      <c r="L199" s="577"/>
      <c r="M199" s="575"/>
      <c r="N199" s="595" t="e">
        <f>'2020'!O149</f>
        <v>#DIV/0!</v>
      </c>
      <c r="O199" s="574"/>
      <c r="P199" s="437"/>
      <c r="Q199" s="437"/>
      <c r="R199" s="437"/>
      <c r="S199" s="437"/>
      <c r="T199" s="437"/>
      <c r="U199" s="437"/>
      <c r="V199" s="437"/>
      <c r="W199" s="437"/>
    </row>
    <row r="200" spans="1:23" x14ac:dyDescent="0.2">
      <c r="A200" s="108" t="s">
        <v>115</v>
      </c>
      <c r="B200" s="347"/>
      <c r="C200" s="376">
        <f>C204-4</f>
        <v>2021</v>
      </c>
      <c r="D200" s="85"/>
      <c r="E200" s="352" t="s">
        <v>32</v>
      </c>
      <c r="F200" s="87"/>
      <c r="G200" s="353"/>
      <c r="H200" s="355" t="e">
        <f>'2021'!M149</f>
        <v>#DIV/0!</v>
      </c>
      <c r="I200" s="354"/>
      <c r="J200" s="575"/>
      <c r="K200" s="595" t="e">
        <f>'2021'!N149</f>
        <v>#DIV/0!</v>
      </c>
      <c r="L200" s="577"/>
      <c r="M200" s="575"/>
      <c r="N200" s="595" t="e">
        <f>'2021'!O149</f>
        <v>#DIV/0!</v>
      </c>
      <c r="O200" s="577"/>
      <c r="P200" s="437"/>
      <c r="Q200" s="437"/>
      <c r="R200" s="437"/>
      <c r="S200" s="437"/>
      <c r="T200" s="437"/>
      <c r="U200" s="437"/>
      <c r="V200" s="437"/>
      <c r="W200" s="437"/>
    </row>
    <row r="201" spans="1:23" x14ac:dyDescent="0.2">
      <c r="A201" s="108" t="s">
        <v>115</v>
      </c>
      <c r="B201" s="347"/>
      <c r="C201" s="373">
        <f>C204-3</f>
        <v>2022</v>
      </c>
      <c r="D201" s="353"/>
      <c r="E201" s="352" t="s">
        <v>32</v>
      </c>
      <c r="F201" s="354"/>
      <c r="G201" s="353"/>
      <c r="H201" s="355" t="e">
        <f>'2022'!M149</f>
        <v>#DIV/0!</v>
      </c>
      <c r="I201" s="354"/>
      <c r="J201" s="575"/>
      <c r="K201" s="595" t="e">
        <f>'2022'!N149</f>
        <v>#DIV/0!</v>
      </c>
      <c r="L201" s="577"/>
      <c r="M201" s="575"/>
      <c r="N201" s="595" t="e">
        <f>'2022'!O149</f>
        <v>#DIV/0!</v>
      </c>
      <c r="O201" s="577"/>
      <c r="P201" s="437"/>
      <c r="Q201" s="437"/>
      <c r="R201" s="437"/>
      <c r="S201" s="437"/>
      <c r="T201" s="437"/>
      <c r="U201" s="437"/>
      <c r="V201" s="437"/>
      <c r="W201" s="437"/>
    </row>
    <row r="202" spans="1:23" x14ac:dyDescent="0.2">
      <c r="A202" s="108" t="s">
        <v>115</v>
      </c>
      <c r="B202" s="347"/>
      <c r="C202" s="373">
        <f>C204-2</f>
        <v>2023</v>
      </c>
      <c r="D202" s="353"/>
      <c r="E202" s="355" t="e">
        <f>'2023'!L149</f>
        <v>#DIV/0!</v>
      </c>
      <c r="F202" s="354"/>
      <c r="G202" s="353"/>
      <c r="H202" s="355" t="e">
        <f>'2023'!M149</f>
        <v>#DIV/0!</v>
      </c>
      <c r="I202" s="354"/>
      <c r="J202" s="575"/>
      <c r="K202" s="595" t="e">
        <f>'2023'!N149</f>
        <v>#DIV/0!</v>
      </c>
      <c r="L202" s="577"/>
      <c r="M202" s="575"/>
      <c r="N202" s="595" t="e">
        <f>'2023'!O149</f>
        <v>#DIV/0!</v>
      </c>
      <c r="O202" s="577"/>
      <c r="P202" s="437"/>
      <c r="Q202" s="437"/>
      <c r="R202" s="437"/>
      <c r="S202" s="437"/>
      <c r="T202" s="437"/>
      <c r="U202" s="437"/>
      <c r="V202" s="437"/>
      <c r="W202" s="437"/>
    </row>
    <row r="203" spans="1:23" x14ac:dyDescent="0.2">
      <c r="A203" s="108" t="s">
        <v>115</v>
      </c>
      <c r="B203" s="347"/>
      <c r="C203" s="373">
        <f>C204-1</f>
        <v>2024</v>
      </c>
      <c r="D203" s="353"/>
      <c r="E203" s="355" t="e">
        <f>'2024'!L149</f>
        <v>#DIV/0!</v>
      </c>
      <c r="F203" s="354"/>
      <c r="G203" s="353"/>
      <c r="H203" s="355" t="e">
        <f>'2024'!M149</f>
        <v>#DIV/0!</v>
      </c>
      <c r="I203" s="354"/>
      <c r="J203" s="575"/>
      <c r="K203" s="595" t="e">
        <f>'2024'!N149</f>
        <v>#DIV/0!</v>
      </c>
      <c r="L203" s="577"/>
      <c r="M203" s="575"/>
      <c r="N203" s="595" t="e">
        <f>'2024'!O149</f>
        <v>#DIV/0!</v>
      </c>
      <c r="O203" s="577"/>
      <c r="P203" s="437"/>
      <c r="Q203" s="437"/>
      <c r="R203" s="437"/>
      <c r="S203" s="437"/>
      <c r="T203" s="437"/>
      <c r="U203" s="437"/>
      <c r="V203" s="437"/>
      <c r="W203" s="437"/>
    </row>
    <row r="204" spans="1:23" x14ac:dyDescent="0.2">
      <c r="A204" s="335" t="s">
        <v>116</v>
      </c>
      <c r="B204" s="348"/>
      <c r="C204" s="379">
        <f>F191</f>
        <v>2025</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yWN//5ir8N9iNYeOaLQZveDgw8KWdwnhv9wK/Xdx5eJ05kvZSb/Jqg/mgsaOoxDlmGbFYwlqUd1kR3DiwjmRoQ==" saltValue="1beI/bRQ6UwD/XT6XcGH/w=="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5703125" style="371" customWidth="1"/>
    <col min="6" max="6" width="8.7109375" style="21" customWidth="1"/>
    <col min="7" max="7" width="6.285156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IF('2025'!A7:E7="","",'2025'!A7:E7)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IF('2025'!A8:E8="","",'2025'!A8:E8)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IF('2025'!A9:E9="","",'2025'!A9:E9)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IF('2025'!A10:E10="","",'2025'!A10:E10)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2026</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2026</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2021</v>
      </c>
      <c r="D199" s="349"/>
      <c r="E199" s="350" t="s">
        <v>32</v>
      </c>
      <c r="F199" s="351"/>
      <c r="G199" s="83"/>
      <c r="H199" s="355" t="e">
        <f>'2021'!M149</f>
        <v>#DIV/0!</v>
      </c>
      <c r="I199" s="354"/>
      <c r="J199" s="575"/>
      <c r="K199" s="595" t="e">
        <f>'2021'!N149</f>
        <v>#DIV/0!</v>
      </c>
      <c r="L199" s="577"/>
      <c r="M199" s="575"/>
      <c r="N199" s="595" t="e">
        <f>'2021'!O149</f>
        <v>#DIV/0!</v>
      </c>
      <c r="O199" s="574"/>
      <c r="P199" s="437"/>
      <c r="Q199" s="437"/>
      <c r="R199" s="437"/>
      <c r="S199" s="437"/>
      <c r="T199" s="437"/>
      <c r="U199" s="437"/>
      <c r="V199" s="437"/>
      <c r="W199" s="437"/>
    </row>
    <row r="200" spans="1:23" x14ac:dyDescent="0.2">
      <c r="A200" s="108" t="s">
        <v>115</v>
      </c>
      <c r="B200" s="347"/>
      <c r="C200" s="376">
        <f>C204-4</f>
        <v>2022</v>
      </c>
      <c r="D200" s="85"/>
      <c r="E200" s="352" t="s">
        <v>32</v>
      </c>
      <c r="F200" s="87"/>
      <c r="G200" s="353"/>
      <c r="H200" s="355" t="e">
        <f>'2022'!M149</f>
        <v>#DIV/0!</v>
      </c>
      <c r="I200" s="354"/>
      <c r="J200" s="575"/>
      <c r="K200" s="595" t="e">
        <f>'2022'!N149</f>
        <v>#DIV/0!</v>
      </c>
      <c r="L200" s="577"/>
      <c r="M200" s="575"/>
      <c r="N200" s="595" t="e">
        <f>'2022'!O149</f>
        <v>#DIV/0!</v>
      </c>
      <c r="O200" s="577"/>
      <c r="P200" s="437"/>
      <c r="Q200" s="437"/>
      <c r="R200" s="437"/>
      <c r="S200" s="437"/>
      <c r="T200" s="437"/>
      <c r="U200" s="437"/>
      <c r="V200" s="437"/>
      <c r="W200" s="437"/>
    </row>
    <row r="201" spans="1:23" x14ac:dyDescent="0.2">
      <c r="A201" s="108" t="s">
        <v>115</v>
      </c>
      <c r="B201" s="347"/>
      <c r="C201" s="373">
        <f>C204-3</f>
        <v>2023</v>
      </c>
      <c r="D201" s="353"/>
      <c r="E201" s="352" t="s">
        <v>32</v>
      </c>
      <c r="F201" s="354"/>
      <c r="G201" s="353"/>
      <c r="H201" s="355" t="e">
        <f>'2023'!M149</f>
        <v>#DIV/0!</v>
      </c>
      <c r="I201" s="354"/>
      <c r="J201" s="575"/>
      <c r="K201" s="595" t="e">
        <f>'2023'!N149</f>
        <v>#DIV/0!</v>
      </c>
      <c r="L201" s="577"/>
      <c r="M201" s="575"/>
      <c r="N201" s="595" t="e">
        <f>'2023'!O149</f>
        <v>#DIV/0!</v>
      </c>
      <c r="O201" s="577"/>
      <c r="P201" s="437"/>
      <c r="Q201" s="437"/>
      <c r="R201" s="437"/>
      <c r="S201" s="437"/>
      <c r="T201" s="437"/>
      <c r="U201" s="437"/>
      <c r="V201" s="437"/>
      <c r="W201" s="437"/>
    </row>
    <row r="202" spans="1:23" x14ac:dyDescent="0.2">
      <c r="A202" s="108" t="s">
        <v>115</v>
      </c>
      <c r="B202" s="347"/>
      <c r="C202" s="373">
        <f>C204-2</f>
        <v>2024</v>
      </c>
      <c r="D202" s="353"/>
      <c r="E202" s="355" t="e">
        <f>'2024'!L149</f>
        <v>#DIV/0!</v>
      </c>
      <c r="F202" s="354"/>
      <c r="G202" s="353"/>
      <c r="H202" s="355" t="e">
        <f>'2024'!M149</f>
        <v>#DIV/0!</v>
      </c>
      <c r="I202" s="354"/>
      <c r="J202" s="575"/>
      <c r="K202" s="595" t="e">
        <f>'2024'!N149</f>
        <v>#DIV/0!</v>
      </c>
      <c r="L202" s="577"/>
      <c r="M202" s="575"/>
      <c r="N202" s="595" t="e">
        <f>'2024'!O149</f>
        <v>#DIV/0!</v>
      </c>
      <c r="O202" s="577"/>
      <c r="P202" s="437"/>
      <c r="Q202" s="437"/>
      <c r="R202" s="437"/>
      <c r="S202" s="437"/>
      <c r="T202" s="437"/>
      <c r="U202" s="437"/>
      <c r="V202" s="437"/>
      <c r="W202" s="437"/>
    </row>
    <row r="203" spans="1:23" x14ac:dyDescent="0.2">
      <c r="A203" s="108" t="s">
        <v>115</v>
      </c>
      <c r="B203" s="347"/>
      <c r="C203" s="373">
        <f>C204-1</f>
        <v>2025</v>
      </c>
      <c r="D203" s="353"/>
      <c r="E203" s="355" t="e">
        <f>'2025'!L149</f>
        <v>#DIV/0!</v>
      </c>
      <c r="F203" s="354"/>
      <c r="G203" s="353"/>
      <c r="H203" s="355" t="e">
        <f>'2025'!M149</f>
        <v>#DIV/0!</v>
      </c>
      <c r="I203" s="354"/>
      <c r="J203" s="575"/>
      <c r="K203" s="595" t="e">
        <f>'2025'!N149</f>
        <v>#DIV/0!</v>
      </c>
      <c r="L203" s="577"/>
      <c r="M203" s="575"/>
      <c r="N203" s="595" t="e">
        <f>'2025'!O149</f>
        <v>#DIV/0!</v>
      </c>
      <c r="O203" s="577"/>
      <c r="P203" s="437"/>
      <c r="Q203" s="437"/>
      <c r="R203" s="437"/>
      <c r="S203" s="437"/>
      <c r="T203" s="437"/>
      <c r="U203" s="437"/>
      <c r="V203" s="437"/>
      <c r="W203" s="437"/>
    </row>
    <row r="204" spans="1:23" x14ac:dyDescent="0.2">
      <c r="A204" s="335" t="s">
        <v>116</v>
      </c>
      <c r="B204" s="348"/>
      <c r="C204" s="379">
        <f>F191</f>
        <v>2026</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150</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c+uzOKREcKLWmIgPJ3241b86JAGKjHEPLi3+u19bGbASBat86bXKyboEP2pEes9OR/oQdWdsYslmWvFtOrX09w==" saltValue="YKOEfiDw+M1QQBpPKpAIKg=="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42578125" style="371" customWidth="1"/>
    <col min="6" max="6" width="8.7109375" style="21" customWidth="1"/>
    <col min="7" max="7" width="6.425781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IF('2026'!A7:E7="","",'2026'!A7:E7)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IF('2026'!A8:E8="","",'2026'!A8:E8)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IF('2026'!A9:E9="","",'2026'!A9:E9)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IF('2026'!A10:E10="","",'2026'!A10:E10)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2027</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2027</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2022</v>
      </c>
      <c r="D199" s="349"/>
      <c r="E199" s="350" t="s">
        <v>32</v>
      </c>
      <c r="F199" s="351"/>
      <c r="G199" s="83"/>
      <c r="H199" s="355" t="e">
        <f>'2022'!M149</f>
        <v>#DIV/0!</v>
      </c>
      <c r="I199" s="354"/>
      <c r="J199" s="575"/>
      <c r="K199" s="595" t="e">
        <f>'2022'!N149</f>
        <v>#DIV/0!</v>
      </c>
      <c r="L199" s="577"/>
      <c r="M199" s="575"/>
      <c r="N199" s="595" t="e">
        <f>'2022'!O149</f>
        <v>#DIV/0!</v>
      </c>
      <c r="O199" s="574"/>
      <c r="P199" s="437"/>
      <c r="Q199" s="437"/>
      <c r="R199" s="437"/>
      <c r="S199" s="437"/>
      <c r="T199" s="437"/>
      <c r="U199" s="437"/>
      <c r="V199" s="437"/>
      <c r="W199" s="437"/>
    </row>
    <row r="200" spans="1:23" x14ac:dyDescent="0.2">
      <c r="A200" s="108" t="s">
        <v>115</v>
      </c>
      <c r="B200" s="347"/>
      <c r="C200" s="376">
        <f>C204-4</f>
        <v>2023</v>
      </c>
      <c r="D200" s="85"/>
      <c r="E200" s="352" t="s">
        <v>32</v>
      </c>
      <c r="F200" s="87"/>
      <c r="G200" s="353"/>
      <c r="H200" s="355" t="e">
        <f>'2023'!M149</f>
        <v>#DIV/0!</v>
      </c>
      <c r="I200" s="354"/>
      <c r="J200" s="575"/>
      <c r="K200" s="595" t="e">
        <f>'2023'!N149</f>
        <v>#DIV/0!</v>
      </c>
      <c r="L200" s="577"/>
      <c r="M200" s="575"/>
      <c r="N200" s="595" t="e">
        <f>'2023'!O149</f>
        <v>#DIV/0!</v>
      </c>
      <c r="O200" s="577"/>
      <c r="P200" s="437"/>
      <c r="Q200" s="437"/>
      <c r="R200" s="437"/>
      <c r="S200" s="437"/>
      <c r="T200" s="437"/>
      <c r="U200" s="437"/>
      <c r="V200" s="437"/>
      <c r="W200" s="437"/>
    </row>
    <row r="201" spans="1:23" x14ac:dyDescent="0.2">
      <c r="A201" s="108" t="s">
        <v>115</v>
      </c>
      <c r="B201" s="347"/>
      <c r="C201" s="373">
        <f>C204-3</f>
        <v>2024</v>
      </c>
      <c r="D201" s="353"/>
      <c r="E201" s="352" t="s">
        <v>32</v>
      </c>
      <c r="F201" s="354"/>
      <c r="G201" s="353"/>
      <c r="H201" s="355" t="e">
        <f>'2024'!M149</f>
        <v>#DIV/0!</v>
      </c>
      <c r="I201" s="354"/>
      <c r="J201" s="575"/>
      <c r="K201" s="595" t="e">
        <f>'2024'!N149</f>
        <v>#DIV/0!</v>
      </c>
      <c r="L201" s="577"/>
      <c r="M201" s="575"/>
      <c r="N201" s="595" t="e">
        <f>'2024'!O149</f>
        <v>#DIV/0!</v>
      </c>
      <c r="O201" s="577"/>
      <c r="P201" s="437"/>
      <c r="Q201" s="437"/>
      <c r="R201" s="437"/>
      <c r="S201" s="437"/>
      <c r="T201" s="437"/>
      <c r="U201" s="437"/>
      <c r="V201" s="437"/>
      <c r="W201" s="437"/>
    </row>
    <row r="202" spans="1:23" x14ac:dyDescent="0.2">
      <c r="A202" s="108" t="s">
        <v>115</v>
      </c>
      <c r="B202" s="347"/>
      <c r="C202" s="373">
        <f>C204-2</f>
        <v>2025</v>
      </c>
      <c r="D202" s="353"/>
      <c r="E202" s="355" t="e">
        <f>'2025'!L149</f>
        <v>#DIV/0!</v>
      </c>
      <c r="F202" s="354"/>
      <c r="G202" s="353"/>
      <c r="H202" s="355" t="e">
        <f>'2025'!M149</f>
        <v>#DIV/0!</v>
      </c>
      <c r="I202" s="354"/>
      <c r="J202" s="575"/>
      <c r="K202" s="595" t="e">
        <f>'2025'!N149</f>
        <v>#DIV/0!</v>
      </c>
      <c r="L202" s="577"/>
      <c r="M202" s="575"/>
      <c r="N202" s="595" t="e">
        <f>'2025'!O149</f>
        <v>#DIV/0!</v>
      </c>
      <c r="O202" s="577"/>
      <c r="P202" s="437"/>
      <c r="Q202" s="437"/>
      <c r="R202" s="437"/>
      <c r="S202" s="437"/>
      <c r="T202" s="437"/>
      <c r="U202" s="437"/>
      <c r="V202" s="437"/>
      <c r="W202" s="437"/>
    </row>
    <row r="203" spans="1:23" x14ac:dyDescent="0.2">
      <c r="A203" s="108" t="s">
        <v>115</v>
      </c>
      <c r="B203" s="347"/>
      <c r="C203" s="373">
        <f>C204-1</f>
        <v>2026</v>
      </c>
      <c r="D203" s="353"/>
      <c r="E203" s="355" t="e">
        <f>'2026'!L149</f>
        <v>#DIV/0!</v>
      </c>
      <c r="F203" s="354"/>
      <c r="G203" s="353"/>
      <c r="H203" s="355" t="e">
        <f>'2026'!M149</f>
        <v>#DIV/0!</v>
      </c>
      <c r="I203" s="354"/>
      <c r="J203" s="575"/>
      <c r="K203" s="595" t="e">
        <f>'2026'!N149</f>
        <v>#DIV/0!</v>
      </c>
      <c r="L203" s="577"/>
      <c r="M203" s="575"/>
      <c r="N203" s="595" t="e">
        <f>'2026'!O149</f>
        <v>#DIV/0!</v>
      </c>
      <c r="O203" s="577"/>
      <c r="P203" s="437"/>
      <c r="Q203" s="437"/>
      <c r="R203" s="437"/>
      <c r="S203" s="437"/>
      <c r="T203" s="437"/>
      <c r="U203" s="437"/>
      <c r="V203" s="437"/>
      <c r="W203" s="437"/>
    </row>
    <row r="204" spans="1:23" x14ac:dyDescent="0.2">
      <c r="A204" s="335" t="s">
        <v>116</v>
      </c>
      <c r="B204" s="348"/>
      <c r="C204" s="379">
        <f>F191</f>
        <v>2027</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9+mD3Xr0H2UZKEDlAbN1BF4x7SSpz6B/k9OXWh25V9fERvXtqO5j9zTEj9JQy6RnW2yKIok7PecUgjMz21Zcew==" saltValue="GQ0E5SnQUFcrKcLIlfXZbg=="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28515625" style="371" customWidth="1"/>
    <col min="6" max="6" width="8.7109375" style="21" customWidth="1"/>
    <col min="7" max="7" width="6.285156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IF('2027'!A7:E7="","",'2027'!A7:E7)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IF('2027'!A8:E8="","",'2027'!A8:E8)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IF('2027'!A9:E9="","",'2027'!A9:E9)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IF('2027'!A10:E10="","",'2027'!A10:E10)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2028</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2028</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2023</v>
      </c>
      <c r="D199" s="349"/>
      <c r="E199" s="350" t="s">
        <v>32</v>
      </c>
      <c r="F199" s="351"/>
      <c r="G199" s="83"/>
      <c r="H199" s="355" t="e">
        <f>'2023'!M149</f>
        <v>#DIV/0!</v>
      </c>
      <c r="I199" s="354"/>
      <c r="J199" s="575"/>
      <c r="K199" s="595" t="e">
        <f>'2023'!N149</f>
        <v>#DIV/0!</v>
      </c>
      <c r="L199" s="577"/>
      <c r="M199" s="575"/>
      <c r="N199" s="595" t="e">
        <f>'2023'!O149</f>
        <v>#DIV/0!</v>
      </c>
      <c r="O199" s="574"/>
      <c r="P199" s="437"/>
      <c r="Q199" s="437"/>
      <c r="R199" s="437"/>
      <c r="S199" s="437"/>
      <c r="T199" s="437"/>
      <c r="U199" s="437"/>
      <c r="V199" s="437"/>
      <c r="W199" s="437"/>
    </row>
    <row r="200" spans="1:23" x14ac:dyDescent="0.2">
      <c r="A200" s="108" t="s">
        <v>115</v>
      </c>
      <c r="B200" s="347"/>
      <c r="C200" s="376">
        <f>C204-4</f>
        <v>2024</v>
      </c>
      <c r="D200" s="85"/>
      <c r="E200" s="352" t="s">
        <v>32</v>
      </c>
      <c r="F200" s="87"/>
      <c r="G200" s="353"/>
      <c r="H200" s="355" t="e">
        <f>'2024'!M149</f>
        <v>#DIV/0!</v>
      </c>
      <c r="I200" s="354"/>
      <c r="J200" s="575"/>
      <c r="K200" s="595" t="e">
        <f>'2024'!N149</f>
        <v>#DIV/0!</v>
      </c>
      <c r="L200" s="577"/>
      <c r="M200" s="575"/>
      <c r="N200" s="595" t="e">
        <f>'2024'!O149</f>
        <v>#DIV/0!</v>
      </c>
      <c r="O200" s="577"/>
      <c r="P200" s="437"/>
      <c r="Q200" s="437"/>
      <c r="R200" s="437"/>
      <c r="S200" s="437"/>
      <c r="T200" s="437"/>
      <c r="U200" s="437"/>
      <c r="V200" s="437"/>
      <c r="W200" s="437"/>
    </row>
    <row r="201" spans="1:23" x14ac:dyDescent="0.2">
      <c r="A201" s="108" t="s">
        <v>115</v>
      </c>
      <c r="B201" s="347"/>
      <c r="C201" s="373">
        <f>C204-3</f>
        <v>2025</v>
      </c>
      <c r="D201" s="353"/>
      <c r="E201" s="352" t="s">
        <v>32</v>
      </c>
      <c r="F201" s="354"/>
      <c r="G201" s="353"/>
      <c r="H201" s="355" t="e">
        <f>'2025'!M149</f>
        <v>#DIV/0!</v>
      </c>
      <c r="I201" s="354"/>
      <c r="J201" s="575"/>
      <c r="K201" s="595" t="e">
        <f>'2025'!N149</f>
        <v>#DIV/0!</v>
      </c>
      <c r="L201" s="577"/>
      <c r="M201" s="575"/>
      <c r="N201" s="595" t="e">
        <f>'2025'!O149</f>
        <v>#DIV/0!</v>
      </c>
      <c r="O201" s="577"/>
      <c r="P201" s="437"/>
      <c r="Q201" s="437"/>
      <c r="R201" s="437"/>
      <c r="S201" s="437"/>
      <c r="T201" s="437"/>
      <c r="U201" s="437"/>
      <c r="V201" s="437"/>
      <c r="W201" s="437"/>
    </row>
    <row r="202" spans="1:23" x14ac:dyDescent="0.2">
      <c r="A202" s="108" t="s">
        <v>115</v>
      </c>
      <c r="B202" s="347"/>
      <c r="C202" s="373">
        <f>C204-2</f>
        <v>2026</v>
      </c>
      <c r="D202" s="353"/>
      <c r="E202" s="355" t="e">
        <f>'2026'!L149</f>
        <v>#DIV/0!</v>
      </c>
      <c r="F202" s="354"/>
      <c r="G202" s="353"/>
      <c r="H202" s="355" t="e">
        <f>'2026'!M149</f>
        <v>#DIV/0!</v>
      </c>
      <c r="I202" s="354"/>
      <c r="J202" s="575"/>
      <c r="K202" s="595" t="e">
        <f>'2026'!N149</f>
        <v>#DIV/0!</v>
      </c>
      <c r="L202" s="577"/>
      <c r="M202" s="575"/>
      <c r="N202" s="595" t="e">
        <f>'2026'!O149</f>
        <v>#DIV/0!</v>
      </c>
      <c r="O202" s="577"/>
      <c r="P202" s="437"/>
      <c r="Q202" s="437"/>
      <c r="R202" s="437"/>
      <c r="S202" s="437"/>
      <c r="T202" s="437"/>
      <c r="U202" s="437"/>
      <c r="V202" s="437"/>
      <c r="W202" s="437"/>
    </row>
    <row r="203" spans="1:23" x14ac:dyDescent="0.2">
      <c r="A203" s="108" t="s">
        <v>115</v>
      </c>
      <c r="B203" s="347"/>
      <c r="C203" s="373">
        <f>C204-1</f>
        <v>2027</v>
      </c>
      <c r="D203" s="353"/>
      <c r="E203" s="355" t="e">
        <f>'2027'!L149</f>
        <v>#DIV/0!</v>
      </c>
      <c r="F203" s="354"/>
      <c r="G203" s="353"/>
      <c r="H203" s="355" t="e">
        <f>'2027'!M149</f>
        <v>#DIV/0!</v>
      </c>
      <c r="I203" s="354"/>
      <c r="J203" s="575"/>
      <c r="K203" s="595" t="e">
        <f>'2027'!N149</f>
        <v>#DIV/0!</v>
      </c>
      <c r="L203" s="577"/>
      <c r="M203" s="575"/>
      <c r="N203" s="595" t="e">
        <f>'2027'!O149</f>
        <v>#DIV/0!</v>
      </c>
      <c r="O203" s="577"/>
      <c r="P203" s="437"/>
      <c r="Q203" s="437"/>
      <c r="R203" s="437"/>
      <c r="S203" s="437"/>
      <c r="T203" s="437"/>
      <c r="U203" s="437"/>
      <c r="V203" s="437"/>
      <c r="W203" s="437"/>
    </row>
    <row r="204" spans="1:23" x14ac:dyDescent="0.2">
      <c r="A204" s="335" t="s">
        <v>116</v>
      </c>
      <c r="B204" s="348"/>
      <c r="C204" s="379">
        <f>F191</f>
        <v>2028</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T6GvIFeLWF9Wl/ZgwY6qH0NqZ0onv3A+1LWnMVHFSTcnd0IZBoeWIdr7eWVJSxFoVlavFJIXwvz0pQLVAR2gyQ==" saltValue="hUsA7wM6gWJsbPEXp74kIA=="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28515625" style="371" customWidth="1"/>
    <col min="6" max="6" width="8.7109375" style="21" customWidth="1"/>
    <col min="7" max="7" width="6.425781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IF('2028'!A7:E7="","",'2028'!A7:E7)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IF('2028'!A8:E8="","",'2028'!A8:E8)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IF('2028'!A9:E9="","",'2028'!A9:E9)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IF('2028'!A10:E10="","",'2028'!A10:E10)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2029</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2029</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2024</v>
      </c>
      <c r="D199" s="349"/>
      <c r="E199" s="350" t="s">
        <v>32</v>
      </c>
      <c r="F199" s="351"/>
      <c r="G199" s="83"/>
      <c r="H199" s="355" t="e">
        <f>'2024'!M149</f>
        <v>#DIV/0!</v>
      </c>
      <c r="I199" s="354"/>
      <c r="J199" s="575"/>
      <c r="K199" s="595" t="e">
        <f>'2024'!N149</f>
        <v>#DIV/0!</v>
      </c>
      <c r="L199" s="577"/>
      <c r="M199" s="575"/>
      <c r="N199" s="595" t="e">
        <f>'2024'!O149</f>
        <v>#DIV/0!</v>
      </c>
      <c r="O199" s="574"/>
      <c r="P199" s="437"/>
      <c r="Q199" s="437"/>
      <c r="R199" s="437"/>
      <c r="S199" s="437"/>
      <c r="T199" s="437"/>
      <c r="U199" s="437"/>
      <c r="V199" s="437"/>
      <c r="W199" s="437"/>
    </row>
    <row r="200" spans="1:23" x14ac:dyDescent="0.2">
      <c r="A200" s="108" t="s">
        <v>115</v>
      </c>
      <c r="B200" s="347"/>
      <c r="C200" s="376">
        <f>C204-4</f>
        <v>2025</v>
      </c>
      <c r="D200" s="85"/>
      <c r="E200" s="352" t="s">
        <v>32</v>
      </c>
      <c r="F200" s="87"/>
      <c r="G200" s="353"/>
      <c r="H200" s="355" t="e">
        <f>'2025'!M149</f>
        <v>#DIV/0!</v>
      </c>
      <c r="I200" s="354"/>
      <c r="J200" s="575"/>
      <c r="K200" s="595" t="e">
        <f>'2025'!N149</f>
        <v>#DIV/0!</v>
      </c>
      <c r="L200" s="577"/>
      <c r="M200" s="575"/>
      <c r="N200" s="595" t="e">
        <f>'2025'!O149</f>
        <v>#DIV/0!</v>
      </c>
      <c r="O200" s="577"/>
      <c r="P200" s="437"/>
      <c r="Q200" s="437"/>
      <c r="R200" s="437"/>
      <c r="S200" s="437"/>
      <c r="T200" s="437"/>
      <c r="U200" s="437"/>
      <c r="V200" s="437"/>
      <c r="W200" s="437"/>
    </row>
    <row r="201" spans="1:23" x14ac:dyDescent="0.2">
      <c r="A201" s="108" t="s">
        <v>115</v>
      </c>
      <c r="B201" s="347"/>
      <c r="C201" s="373">
        <f>C204-3</f>
        <v>2026</v>
      </c>
      <c r="D201" s="353"/>
      <c r="E201" s="352" t="s">
        <v>32</v>
      </c>
      <c r="F201" s="354"/>
      <c r="G201" s="353"/>
      <c r="H201" s="355" t="e">
        <f>'2026'!M149</f>
        <v>#DIV/0!</v>
      </c>
      <c r="I201" s="354"/>
      <c r="J201" s="575"/>
      <c r="K201" s="595" t="e">
        <f>'2026'!N149</f>
        <v>#DIV/0!</v>
      </c>
      <c r="L201" s="577"/>
      <c r="M201" s="575"/>
      <c r="N201" s="595" t="e">
        <f>'2026'!O149</f>
        <v>#DIV/0!</v>
      </c>
      <c r="O201" s="577"/>
      <c r="P201" s="437"/>
      <c r="Q201" s="437"/>
      <c r="R201" s="437"/>
      <c r="S201" s="437"/>
      <c r="T201" s="437"/>
      <c r="U201" s="437"/>
      <c r="V201" s="437"/>
      <c r="W201" s="437"/>
    </row>
    <row r="202" spans="1:23" x14ac:dyDescent="0.2">
      <c r="A202" s="108" t="s">
        <v>115</v>
      </c>
      <c r="B202" s="347"/>
      <c r="C202" s="373">
        <f>C204-2</f>
        <v>2027</v>
      </c>
      <c r="D202" s="353"/>
      <c r="E202" s="355" t="e">
        <f>'2027'!L149</f>
        <v>#DIV/0!</v>
      </c>
      <c r="F202" s="354"/>
      <c r="G202" s="353"/>
      <c r="H202" s="355" t="e">
        <f>'2027'!M149</f>
        <v>#DIV/0!</v>
      </c>
      <c r="I202" s="354"/>
      <c r="J202" s="575"/>
      <c r="K202" s="595" t="e">
        <f>'2027'!N149</f>
        <v>#DIV/0!</v>
      </c>
      <c r="L202" s="577"/>
      <c r="M202" s="575"/>
      <c r="N202" s="595" t="e">
        <f>'2027'!O149</f>
        <v>#DIV/0!</v>
      </c>
      <c r="O202" s="577"/>
      <c r="P202" s="437"/>
      <c r="Q202" s="437"/>
      <c r="R202" s="437"/>
      <c r="S202" s="437"/>
      <c r="T202" s="437"/>
      <c r="U202" s="437"/>
      <c r="V202" s="437"/>
      <c r="W202" s="437"/>
    </row>
    <row r="203" spans="1:23" x14ac:dyDescent="0.2">
      <c r="A203" s="108" t="s">
        <v>115</v>
      </c>
      <c r="B203" s="347"/>
      <c r="C203" s="373">
        <f>C204-1</f>
        <v>2028</v>
      </c>
      <c r="D203" s="353"/>
      <c r="E203" s="355" t="e">
        <f>'2028'!L149</f>
        <v>#DIV/0!</v>
      </c>
      <c r="F203" s="354"/>
      <c r="G203" s="353"/>
      <c r="H203" s="355" t="e">
        <f>'2028'!M149</f>
        <v>#DIV/0!</v>
      </c>
      <c r="I203" s="354"/>
      <c r="J203" s="575"/>
      <c r="K203" s="595" t="e">
        <f>'2028'!N149</f>
        <v>#DIV/0!</v>
      </c>
      <c r="L203" s="577"/>
      <c r="M203" s="575"/>
      <c r="N203" s="595" t="e">
        <f>'2028'!O149</f>
        <v>#DIV/0!</v>
      </c>
      <c r="O203" s="577"/>
      <c r="P203" s="437"/>
      <c r="Q203" s="437"/>
      <c r="R203" s="437"/>
      <c r="S203" s="437"/>
      <c r="T203" s="437"/>
      <c r="U203" s="437"/>
      <c r="V203" s="437"/>
      <c r="W203" s="437"/>
    </row>
    <row r="204" spans="1:23" x14ac:dyDescent="0.2">
      <c r="A204" s="335" t="s">
        <v>116</v>
      </c>
      <c r="B204" s="348"/>
      <c r="C204" s="379">
        <f>F191</f>
        <v>2029</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FxwTxFEXO+2WF0rNt6gNOwhvksF2Gl/N/dn6ybErLUFjkNvnSxK3eh5Bl9CYBdviX9GM+kQh2XpDdhiNgRg9Sw==" saltValue="VbITlop8OMXdOJFfLSTKRA=="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28515625" style="371" customWidth="1"/>
    <col min="6" max="6" width="8.7109375" style="21" customWidth="1"/>
    <col min="7" max="7" width="6.285156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IF('2029'!A7:E7="","",'2029'!A7:E7)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IF('2029'!A8:E8="","",'2029'!A8:E8)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IF('2029'!A9:E9="","",'2029'!A9:E9)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IF('2029'!A10:E10="","",'2029'!A10:E10)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2030</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434"/>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599"/>
      <c r="M18" s="600"/>
      <c r="N18" s="601"/>
      <c r="O18" s="633"/>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2030</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2025</v>
      </c>
      <c r="D199" s="349"/>
      <c r="E199" s="350" t="s">
        <v>32</v>
      </c>
      <c r="F199" s="351"/>
      <c r="G199" s="83"/>
      <c r="H199" s="355" t="e">
        <f>'2025'!M149</f>
        <v>#DIV/0!</v>
      </c>
      <c r="I199" s="354"/>
      <c r="J199" s="575"/>
      <c r="K199" s="595" t="e">
        <f>'2025'!N149</f>
        <v>#DIV/0!</v>
      </c>
      <c r="L199" s="577"/>
      <c r="M199" s="575"/>
      <c r="N199" s="595" t="e">
        <f>'2025'!O149</f>
        <v>#DIV/0!</v>
      </c>
      <c r="O199" s="574"/>
      <c r="P199" s="437"/>
      <c r="Q199" s="437"/>
      <c r="R199" s="437"/>
      <c r="S199" s="437"/>
      <c r="T199" s="437"/>
      <c r="U199" s="437"/>
      <c r="V199" s="437"/>
      <c r="W199" s="437"/>
    </row>
    <row r="200" spans="1:23" x14ac:dyDescent="0.2">
      <c r="A200" s="108" t="s">
        <v>115</v>
      </c>
      <c r="B200" s="347"/>
      <c r="C200" s="376">
        <f>C204-4</f>
        <v>2026</v>
      </c>
      <c r="D200" s="85"/>
      <c r="E200" s="352" t="s">
        <v>32</v>
      </c>
      <c r="F200" s="87"/>
      <c r="G200" s="353"/>
      <c r="H200" s="355" t="e">
        <f>'2026'!M149</f>
        <v>#DIV/0!</v>
      </c>
      <c r="I200" s="354"/>
      <c r="J200" s="575"/>
      <c r="K200" s="595" t="e">
        <f>'2026'!N149</f>
        <v>#DIV/0!</v>
      </c>
      <c r="L200" s="577"/>
      <c r="M200" s="575"/>
      <c r="N200" s="595" t="e">
        <f>'2026'!O149</f>
        <v>#DIV/0!</v>
      </c>
      <c r="O200" s="577"/>
      <c r="P200" s="437"/>
      <c r="Q200" s="437"/>
      <c r="R200" s="437"/>
      <c r="S200" s="437"/>
      <c r="T200" s="437"/>
      <c r="U200" s="437"/>
      <c r="V200" s="437"/>
      <c r="W200" s="437"/>
    </row>
    <row r="201" spans="1:23" x14ac:dyDescent="0.2">
      <c r="A201" s="108" t="s">
        <v>115</v>
      </c>
      <c r="B201" s="347"/>
      <c r="C201" s="373">
        <f>C204-3</f>
        <v>2027</v>
      </c>
      <c r="D201" s="353"/>
      <c r="E201" s="352" t="s">
        <v>32</v>
      </c>
      <c r="F201" s="354"/>
      <c r="G201" s="353"/>
      <c r="H201" s="355" t="e">
        <f>'2027'!M149</f>
        <v>#DIV/0!</v>
      </c>
      <c r="I201" s="354"/>
      <c r="J201" s="575"/>
      <c r="K201" s="595" t="e">
        <f>'2027'!N149</f>
        <v>#DIV/0!</v>
      </c>
      <c r="L201" s="577"/>
      <c r="M201" s="575"/>
      <c r="N201" s="595" t="e">
        <f>'2027'!O149</f>
        <v>#DIV/0!</v>
      </c>
      <c r="O201" s="577"/>
      <c r="P201" s="437"/>
      <c r="Q201" s="437"/>
      <c r="R201" s="437"/>
      <c r="S201" s="437"/>
      <c r="T201" s="437"/>
      <c r="U201" s="437"/>
      <c r="V201" s="437"/>
      <c r="W201" s="437"/>
    </row>
    <row r="202" spans="1:23" x14ac:dyDescent="0.2">
      <c r="A202" s="108" t="s">
        <v>115</v>
      </c>
      <c r="B202" s="347"/>
      <c r="C202" s="373">
        <f>C204-2</f>
        <v>2028</v>
      </c>
      <c r="D202" s="353"/>
      <c r="E202" s="355" t="e">
        <f>'2028'!L149</f>
        <v>#DIV/0!</v>
      </c>
      <c r="F202" s="354"/>
      <c r="G202" s="353"/>
      <c r="H202" s="355" t="e">
        <f>'2028'!M149</f>
        <v>#DIV/0!</v>
      </c>
      <c r="I202" s="354"/>
      <c r="J202" s="575"/>
      <c r="K202" s="595" t="e">
        <f>'2028'!N149</f>
        <v>#DIV/0!</v>
      </c>
      <c r="L202" s="577"/>
      <c r="M202" s="575"/>
      <c r="N202" s="595" t="e">
        <f>'2028'!O149</f>
        <v>#DIV/0!</v>
      </c>
      <c r="O202" s="577"/>
      <c r="P202" s="437"/>
      <c r="Q202" s="437"/>
      <c r="R202" s="437"/>
      <c r="S202" s="437"/>
      <c r="T202" s="437"/>
      <c r="U202" s="437"/>
      <c r="V202" s="437"/>
      <c r="W202" s="437"/>
    </row>
    <row r="203" spans="1:23" x14ac:dyDescent="0.2">
      <c r="A203" s="108" t="s">
        <v>115</v>
      </c>
      <c r="B203" s="347"/>
      <c r="C203" s="373">
        <f>C204-1</f>
        <v>2029</v>
      </c>
      <c r="D203" s="353"/>
      <c r="E203" s="355" t="e">
        <f>'2029'!L149</f>
        <v>#DIV/0!</v>
      </c>
      <c r="F203" s="354"/>
      <c r="G203" s="353"/>
      <c r="H203" s="355" t="e">
        <f>'2029'!M149</f>
        <v>#DIV/0!</v>
      </c>
      <c r="I203" s="354"/>
      <c r="J203" s="575"/>
      <c r="K203" s="595" t="e">
        <f>'2029'!N149</f>
        <v>#DIV/0!</v>
      </c>
      <c r="L203" s="577"/>
      <c r="M203" s="575"/>
      <c r="N203" s="595" t="e">
        <f>'2029'!O149</f>
        <v>#DIV/0!</v>
      </c>
      <c r="O203" s="577"/>
      <c r="P203" s="437"/>
      <c r="Q203" s="437"/>
      <c r="R203" s="437"/>
      <c r="S203" s="437"/>
      <c r="T203" s="437"/>
      <c r="U203" s="437"/>
      <c r="V203" s="437"/>
      <c r="W203" s="437"/>
    </row>
    <row r="204" spans="1:23" x14ac:dyDescent="0.2">
      <c r="A204" s="335" t="s">
        <v>116</v>
      </c>
      <c r="B204" s="348"/>
      <c r="C204" s="379">
        <f>F191</f>
        <v>2030</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GoTF87gFaL5Zq9zhyUWZZhXmod/bW3cPREBVMQZf0hFy3IfFO5oLrxyp5P/4PsYYUBCEr6pwksMv8rd8owjmUg==" saltValue="HEjA0G/8wuxeAv8rGH5dEw=="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5703125" style="371" customWidth="1"/>
    <col min="6" max="6" width="8.7109375" style="21" customWidth="1"/>
    <col min="7" max="7" width="6.285156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IF('2030'!A7:E7="","",'2030'!A7:E7)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IF('2030'!A8:E8="","",'2030'!A8:E8)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IF('2030'!A9:E9="","",'2030'!A9:E9)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IF('2030'!A10:E10="","",'2030'!A10:E10)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2031</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434"/>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2031</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2026</v>
      </c>
      <c r="D199" s="349"/>
      <c r="E199" s="350" t="s">
        <v>32</v>
      </c>
      <c r="F199" s="351"/>
      <c r="G199" s="83"/>
      <c r="H199" s="355" t="e">
        <f>'2026'!M149</f>
        <v>#DIV/0!</v>
      </c>
      <c r="I199" s="354"/>
      <c r="J199" s="575"/>
      <c r="K199" s="595" t="e">
        <f>'2026'!N149</f>
        <v>#DIV/0!</v>
      </c>
      <c r="L199" s="577"/>
      <c r="M199" s="575"/>
      <c r="N199" s="595" t="e">
        <f>'2026'!O149</f>
        <v>#DIV/0!</v>
      </c>
      <c r="O199" s="574"/>
      <c r="P199" s="437"/>
      <c r="Q199" s="437"/>
      <c r="R199" s="437"/>
      <c r="S199" s="437"/>
      <c r="T199" s="437"/>
      <c r="U199" s="437"/>
      <c r="V199" s="437"/>
      <c r="W199" s="437"/>
    </row>
    <row r="200" spans="1:23" x14ac:dyDescent="0.2">
      <c r="A200" s="108" t="s">
        <v>115</v>
      </c>
      <c r="B200" s="347"/>
      <c r="C200" s="376">
        <f>C204-4</f>
        <v>2027</v>
      </c>
      <c r="D200" s="85"/>
      <c r="E200" s="352" t="s">
        <v>32</v>
      </c>
      <c r="F200" s="87"/>
      <c r="G200" s="353"/>
      <c r="H200" s="355" t="e">
        <f>'2027'!M149</f>
        <v>#DIV/0!</v>
      </c>
      <c r="I200" s="354"/>
      <c r="J200" s="575"/>
      <c r="K200" s="595" t="e">
        <f>'2027'!N149</f>
        <v>#DIV/0!</v>
      </c>
      <c r="L200" s="577"/>
      <c r="M200" s="575"/>
      <c r="N200" s="595" t="e">
        <f>'2027'!O149</f>
        <v>#DIV/0!</v>
      </c>
      <c r="O200" s="577"/>
      <c r="P200" s="437"/>
      <c r="Q200" s="437"/>
      <c r="R200" s="437"/>
      <c r="S200" s="437"/>
      <c r="T200" s="437"/>
      <c r="U200" s="437"/>
      <c r="V200" s="437"/>
      <c r="W200" s="437"/>
    </row>
    <row r="201" spans="1:23" x14ac:dyDescent="0.2">
      <c r="A201" s="108" t="s">
        <v>115</v>
      </c>
      <c r="B201" s="347"/>
      <c r="C201" s="373">
        <f>C204-3</f>
        <v>2028</v>
      </c>
      <c r="D201" s="353"/>
      <c r="E201" s="352" t="s">
        <v>32</v>
      </c>
      <c r="F201" s="354"/>
      <c r="G201" s="353"/>
      <c r="H201" s="355" t="e">
        <f>'2028'!M149</f>
        <v>#DIV/0!</v>
      </c>
      <c r="I201" s="354"/>
      <c r="J201" s="575"/>
      <c r="K201" s="595" t="e">
        <f>'2028'!N149</f>
        <v>#DIV/0!</v>
      </c>
      <c r="L201" s="577"/>
      <c r="M201" s="575"/>
      <c r="N201" s="595" t="e">
        <f>'2028'!O149</f>
        <v>#DIV/0!</v>
      </c>
      <c r="O201" s="577"/>
      <c r="P201" s="437"/>
      <c r="Q201" s="437"/>
      <c r="R201" s="437"/>
      <c r="S201" s="437"/>
      <c r="T201" s="437"/>
      <c r="U201" s="437"/>
      <c r="V201" s="437"/>
      <c r="W201" s="437"/>
    </row>
    <row r="202" spans="1:23" x14ac:dyDescent="0.2">
      <c r="A202" s="108" t="s">
        <v>115</v>
      </c>
      <c r="B202" s="347"/>
      <c r="C202" s="373">
        <f>C204-2</f>
        <v>2029</v>
      </c>
      <c r="D202" s="353"/>
      <c r="E202" s="355" t="e">
        <f>'2029'!L149</f>
        <v>#DIV/0!</v>
      </c>
      <c r="F202" s="354"/>
      <c r="G202" s="353"/>
      <c r="H202" s="355" t="e">
        <f>'2029'!M149</f>
        <v>#DIV/0!</v>
      </c>
      <c r="I202" s="354"/>
      <c r="J202" s="575"/>
      <c r="K202" s="595" t="e">
        <f>'2029'!N149</f>
        <v>#DIV/0!</v>
      </c>
      <c r="L202" s="577"/>
      <c r="M202" s="575"/>
      <c r="N202" s="595" t="e">
        <f>'2029'!O149</f>
        <v>#DIV/0!</v>
      </c>
      <c r="O202" s="577"/>
      <c r="P202" s="437"/>
      <c r="Q202" s="437"/>
      <c r="R202" s="437"/>
      <c r="S202" s="437"/>
      <c r="T202" s="437"/>
      <c r="U202" s="437"/>
      <c r="V202" s="437"/>
      <c r="W202" s="437"/>
    </row>
    <row r="203" spans="1:23" x14ac:dyDescent="0.2">
      <c r="A203" s="108" t="s">
        <v>115</v>
      </c>
      <c r="B203" s="347"/>
      <c r="C203" s="373">
        <f>C204-1</f>
        <v>2030</v>
      </c>
      <c r="D203" s="353"/>
      <c r="E203" s="355" t="e">
        <f>'2030'!L149</f>
        <v>#DIV/0!</v>
      </c>
      <c r="F203" s="354"/>
      <c r="G203" s="353"/>
      <c r="H203" s="355" t="e">
        <f>'2030'!M149</f>
        <v>#DIV/0!</v>
      </c>
      <c r="I203" s="354"/>
      <c r="J203" s="575"/>
      <c r="K203" s="595" t="e">
        <f>'2030'!N149</f>
        <v>#DIV/0!</v>
      </c>
      <c r="L203" s="577"/>
      <c r="M203" s="575"/>
      <c r="N203" s="595" t="e">
        <f>'2030'!O149</f>
        <v>#DIV/0!</v>
      </c>
      <c r="O203" s="577"/>
      <c r="P203" s="437"/>
      <c r="Q203" s="437"/>
      <c r="R203" s="437"/>
      <c r="S203" s="437"/>
      <c r="T203" s="437"/>
      <c r="U203" s="437"/>
      <c r="V203" s="437"/>
      <c r="W203" s="437"/>
    </row>
    <row r="204" spans="1:23" x14ac:dyDescent="0.2">
      <c r="A204" s="335" t="s">
        <v>116</v>
      </c>
      <c r="B204" s="348"/>
      <c r="C204" s="379">
        <f>F191</f>
        <v>2031</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4dKwghOh+W0qbL0NBXgeWNDLa75r1KyLrQILRvFYnawT1B+2WEqQrEofwL/2Wn8gv6DfsT+aLhGqr3C//doqbg==" saltValue="8WNUlzzylmlOU5k+qWwMNg=="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42578125" style="371" customWidth="1"/>
    <col min="6" max="6" width="8.7109375" style="21" customWidth="1"/>
    <col min="7" max="7" width="6.285156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IF('2031'!A7:E7="","",'2031'!A7:E7)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IF('2031'!A8:E8="","",'2031'!A8:E8)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IF('2031'!A9:E9="","",'2031'!A9:E9)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IF('2031'!A10:E10="","",'2031'!A10:E10)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2032</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2032</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2027</v>
      </c>
      <c r="D199" s="349"/>
      <c r="E199" s="350" t="s">
        <v>32</v>
      </c>
      <c r="F199" s="351"/>
      <c r="G199" s="83"/>
      <c r="H199" s="355" t="e">
        <f>'2027'!M149</f>
        <v>#DIV/0!</v>
      </c>
      <c r="I199" s="354"/>
      <c r="J199" s="575"/>
      <c r="K199" s="595" t="e">
        <f>'2027'!N149</f>
        <v>#DIV/0!</v>
      </c>
      <c r="L199" s="577"/>
      <c r="M199" s="575"/>
      <c r="N199" s="595" t="e">
        <f>'2027'!O149</f>
        <v>#DIV/0!</v>
      </c>
      <c r="O199" s="574"/>
      <c r="P199" s="437"/>
      <c r="Q199" s="437"/>
      <c r="R199" s="437"/>
      <c r="S199" s="437"/>
      <c r="T199" s="437"/>
      <c r="U199" s="437"/>
      <c r="V199" s="437"/>
      <c r="W199" s="437"/>
    </row>
    <row r="200" spans="1:23" x14ac:dyDescent="0.2">
      <c r="A200" s="108" t="s">
        <v>115</v>
      </c>
      <c r="B200" s="347"/>
      <c r="C200" s="376">
        <f>C204-4</f>
        <v>2028</v>
      </c>
      <c r="D200" s="85"/>
      <c r="E200" s="352" t="s">
        <v>32</v>
      </c>
      <c r="F200" s="87"/>
      <c r="G200" s="353"/>
      <c r="H200" s="355" t="e">
        <f>'2028'!M149</f>
        <v>#DIV/0!</v>
      </c>
      <c r="I200" s="354"/>
      <c r="J200" s="575"/>
      <c r="K200" s="595" t="e">
        <f>'2028'!N149</f>
        <v>#DIV/0!</v>
      </c>
      <c r="L200" s="577"/>
      <c r="M200" s="575"/>
      <c r="N200" s="595" t="e">
        <f>'2028'!O149</f>
        <v>#DIV/0!</v>
      </c>
      <c r="O200" s="577"/>
      <c r="P200" s="437"/>
      <c r="Q200" s="437"/>
      <c r="R200" s="437"/>
      <c r="S200" s="437"/>
      <c r="T200" s="437"/>
      <c r="U200" s="437"/>
      <c r="V200" s="437"/>
      <c r="W200" s="437"/>
    </row>
    <row r="201" spans="1:23" x14ac:dyDescent="0.2">
      <c r="A201" s="108" t="s">
        <v>115</v>
      </c>
      <c r="B201" s="347"/>
      <c r="C201" s="373">
        <f>C204-3</f>
        <v>2029</v>
      </c>
      <c r="D201" s="353"/>
      <c r="E201" s="352" t="s">
        <v>32</v>
      </c>
      <c r="F201" s="354"/>
      <c r="G201" s="353"/>
      <c r="H201" s="355" t="e">
        <f>'2029'!M149</f>
        <v>#DIV/0!</v>
      </c>
      <c r="I201" s="354"/>
      <c r="J201" s="575"/>
      <c r="K201" s="595" t="e">
        <f>'2029'!N149</f>
        <v>#DIV/0!</v>
      </c>
      <c r="L201" s="577"/>
      <c r="M201" s="575"/>
      <c r="N201" s="595" t="e">
        <f>'2029'!O149</f>
        <v>#DIV/0!</v>
      </c>
      <c r="O201" s="577"/>
      <c r="P201" s="437"/>
      <c r="Q201" s="437"/>
      <c r="R201" s="437"/>
      <c r="S201" s="437"/>
      <c r="T201" s="437"/>
      <c r="U201" s="437"/>
      <c r="V201" s="437"/>
      <c r="W201" s="437"/>
    </row>
    <row r="202" spans="1:23" x14ac:dyDescent="0.2">
      <c r="A202" s="108" t="s">
        <v>115</v>
      </c>
      <c r="B202" s="347"/>
      <c r="C202" s="373">
        <f>C204-2</f>
        <v>2030</v>
      </c>
      <c r="D202" s="353"/>
      <c r="E202" s="355" t="e">
        <f>'2030'!L149</f>
        <v>#DIV/0!</v>
      </c>
      <c r="F202" s="354"/>
      <c r="G202" s="353"/>
      <c r="H202" s="355" t="e">
        <f>'2030'!M149</f>
        <v>#DIV/0!</v>
      </c>
      <c r="I202" s="354"/>
      <c r="J202" s="575"/>
      <c r="K202" s="595" t="e">
        <f>'2030'!N149</f>
        <v>#DIV/0!</v>
      </c>
      <c r="L202" s="577"/>
      <c r="M202" s="575"/>
      <c r="N202" s="595" t="e">
        <f>'2030'!O149</f>
        <v>#DIV/0!</v>
      </c>
      <c r="O202" s="577"/>
      <c r="P202" s="437"/>
      <c r="Q202" s="437"/>
      <c r="R202" s="437"/>
      <c r="S202" s="437"/>
      <c r="T202" s="437"/>
      <c r="U202" s="437"/>
      <c r="V202" s="437"/>
      <c r="W202" s="437"/>
    </row>
    <row r="203" spans="1:23" x14ac:dyDescent="0.2">
      <c r="A203" s="108" t="s">
        <v>115</v>
      </c>
      <c r="B203" s="347"/>
      <c r="C203" s="373">
        <f>C204-1</f>
        <v>2031</v>
      </c>
      <c r="D203" s="353"/>
      <c r="E203" s="355" t="e">
        <f>'2031'!L149</f>
        <v>#DIV/0!</v>
      </c>
      <c r="F203" s="354"/>
      <c r="G203" s="353"/>
      <c r="H203" s="355" t="e">
        <f>'2031'!M149</f>
        <v>#DIV/0!</v>
      </c>
      <c r="I203" s="354"/>
      <c r="J203" s="575"/>
      <c r="K203" s="595" t="e">
        <f>'2031'!N149</f>
        <v>#DIV/0!</v>
      </c>
      <c r="L203" s="577"/>
      <c r="M203" s="575"/>
      <c r="N203" s="595" t="e">
        <f>'2031'!O149</f>
        <v>#DIV/0!</v>
      </c>
      <c r="O203" s="577"/>
      <c r="P203" s="437"/>
      <c r="Q203" s="437"/>
      <c r="R203" s="437"/>
      <c r="S203" s="437"/>
      <c r="T203" s="437"/>
      <c r="U203" s="437"/>
      <c r="V203" s="437"/>
      <c r="W203" s="437"/>
    </row>
    <row r="204" spans="1:23" x14ac:dyDescent="0.2">
      <c r="A204" s="335" t="s">
        <v>116</v>
      </c>
      <c r="B204" s="348"/>
      <c r="C204" s="379">
        <f>F191</f>
        <v>2032</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hRynnlLYwUbE9r71CxXvVbWogCNOVepSb6+F2NzGmXuuW95Cey9Rn1QJMFKIOWpi7/5U48fW0/d6+2CN/5bEyA==" saltValue="AtMABtinMNqTa1fFNTR2SA=="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42578125" style="371" customWidth="1"/>
    <col min="6" max="6" width="8.7109375" style="21" customWidth="1"/>
    <col min="7" max="7" width="6.285156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IF('2032'!A7:E7="","",'2032'!A7:E7)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IF('2032'!A8:E8="","",'2032'!A8:E8)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IF('2032'!A9:E9="","",'2032'!A9:E9)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IF('2032'!A10:E10="","",'2032'!A10:E10)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2033</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ref="L131" si="29">F131*H131</f>
        <v>0</v>
      </c>
      <c r="M131" s="467">
        <f t="shared" ref="M131" si="30">F131*I131</f>
        <v>0</v>
      </c>
      <c r="N131" s="468">
        <f t="shared" ref="N131" si="31">F131*J131</f>
        <v>0</v>
      </c>
      <c r="O131" s="468">
        <f t="shared" ref="O131" si="32">F131*K131</f>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33">F137*H137</f>
        <v>0</v>
      </c>
      <c r="M137" s="467">
        <f t="shared" ref="M137:M144" si="34">F137*I137</f>
        <v>0</v>
      </c>
      <c r="N137" s="468">
        <f t="shared" ref="N137:N144" si="35">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33"/>
        <v>0</v>
      </c>
      <c r="M138" s="467">
        <f t="shared" si="34"/>
        <v>0</v>
      </c>
      <c r="N138" s="468">
        <f t="shared" si="35"/>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33"/>
        <v>0</v>
      </c>
      <c r="M139" s="467">
        <f t="shared" si="34"/>
        <v>0</v>
      </c>
      <c r="N139" s="468">
        <f t="shared" si="35"/>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33"/>
        <v>0</v>
      </c>
      <c r="M140" s="467">
        <f t="shared" si="34"/>
        <v>0</v>
      </c>
      <c r="N140" s="468">
        <f t="shared" si="35"/>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33"/>
        <v>0</v>
      </c>
      <c r="M141" s="467">
        <f t="shared" si="34"/>
        <v>0</v>
      </c>
      <c r="N141" s="468">
        <f t="shared" si="35"/>
        <v>0</v>
      </c>
      <c r="O141" s="468">
        <f t="shared" si="28"/>
        <v>0</v>
      </c>
      <c r="P141" s="18"/>
      <c r="Q141" s="437"/>
      <c r="R141" s="437"/>
      <c r="S141" s="437"/>
      <c r="T141" s="437"/>
      <c r="U141" s="437"/>
      <c r="V141" s="437"/>
      <c r="W141" s="437"/>
    </row>
    <row r="142" spans="1:23" x14ac:dyDescent="0.2">
      <c r="A142" s="84"/>
      <c r="B142" s="105"/>
      <c r="C142" s="95"/>
      <c r="D142" s="95"/>
      <c r="E142" s="95"/>
      <c r="F142" s="245"/>
      <c r="G142" s="170"/>
      <c r="H142" s="417"/>
      <c r="I142" s="418"/>
      <c r="J142" s="549"/>
      <c r="K142" s="550"/>
      <c r="L142" s="466">
        <f t="shared" ref="L142" si="36">F142*H142</f>
        <v>0</v>
      </c>
      <c r="M142" s="467">
        <f t="shared" ref="M142" si="37">F142*I142</f>
        <v>0</v>
      </c>
      <c r="N142" s="468">
        <f t="shared" ref="N142" si="38">F142*J142</f>
        <v>0</v>
      </c>
      <c r="O142" s="468">
        <f t="shared" ref="O142" si="39">F142*K142</f>
        <v>0</v>
      </c>
      <c r="P142" s="18"/>
      <c r="Q142" s="437"/>
      <c r="R142" s="437"/>
      <c r="S142" s="437"/>
      <c r="T142" s="437"/>
      <c r="U142" s="437"/>
      <c r="V142" s="437"/>
      <c r="W142" s="437"/>
    </row>
    <row r="143" spans="1:23" x14ac:dyDescent="0.2">
      <c r="A143" s="84"/>
      <c r="B143" s="105"/>
      <c r="C143" s="95"/>
      <c r="D143" s="95"/>
      <c r="E143" s="95"/>
      <c r="F143" s="245"/>
      <c r="G143" s="170"/>
      <c r="H143" s="417"/>
      <c r="I143" s="418"/>
      <c r="J143" s="549"/>
      <c r="K143" s="550"/>
      <c r="L143" s="466">
        <f t="shared" si="33"/>
        <v>0</v>
      </c>
      <c r="M143" s="467">
        <f t="shared" si="34"/>
        <v>0</v>
      </c>
      <c r="N143" s="468">
        <f t="shared" si="35"/>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33"/>
        <v>0</v>
      </c>
      <c r="M144" s="514">
        <f t="shared" si="34"/>
        <v>0</v>
      </c>
      <c r="N144" s="515">
        <f t="shared" si="35"/>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2033</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2028</v>
      </c>
      <c r="D199" s="349"/>
      <c r="E199" s="350" t="s">
        <v>32</v>
      </c>
      <c r="F199" s="351"/>
      <c r="G199" s="83"/>
      <c r="H199" s="355" t="e">
        <f>'2028'!M149</f>
        <v>#DIV/0!</v>
      </c>
      <c r="I199" s="354"/>
      <c r="J199" s="575"/>
      <c r="K199" s="595" t="e">
        <f>'2028'!N149</f>
        <v>#DIV/0!</v>
      </c>
      <c r="L199" s="577"/>
      <c r="M199" s="575"/>
      <c r="N199" s="595" t="e">
        <f>'2028'!O149</f>
        <v>#DIV/0!</v>
      </c>
      <c r="O199" s="574"/>
      <c r="P199" s="437"/>
      <c r="Q199" s="437"/>
      <c r="R199" s="437"/>
      <c r="S199" s="437"/>
      <c r="T199" s="437"/>
      <c r="U199" s="437"/>
      <c r="V199" s="437"/>
      <c r="W199" s="437"/>
    </row>
    <row r="200" spans="1:23" x14ac:dyDescent="0.2">
      <c r="A200" s="108" t="s">
        <v>115</v>
      </c>
      <c r="B200" s="347"/>
      <c r="C200" s="376">
        <f>C204-4</f>
        <v>2029</v>
      </c>
      <c r="D200" s="85"/>
      <c r="E200" s="352" t="s">
        <v>32</v>
      </c>
      <c r="F200" s="87"/>
      <c r="G200" s="353"/>
      <c r="H200" s="355" t="e">
        <f>'2029'!M149</f>
        <v>#DIV/0!</v>
      </c>
      <c r="I200" s="354"/>
      <c r="J200" s="575"/>
      <c r="K200" s="595" t="e">
        <f>'2029'!N149</f>
        <v>#DIV/0!</v>
      </c>
      <c r="L200" s="577"/>
      <c r="M200" s="575"/>
      <c r="N200" s="595" t="e">
        <f>'2029'!O149</f>
        <v>#DIV/0!</v>
      </c>
      <c r="O200" s="577"/>
      <c r="P200" s="437"/>
      <c r="Q200" s="437"/>
      <c r="R200" s="437"/>
      <c r="S200" s="437"/>
      <c r="T200" s="437"/>
      <c r="U200" s="437"/>
      <c r="V200" s="437"/>
      <c r="W200" s="437"/>
    </row>
    <row r="201" spans="1:23" x14ac:dyDescent="0.2">
      <c r="A201" s="108" t="s">
        <v>115</v>
      </c>
      <c r="B201" s="347"/>
      <c r="C201" s="373">
        <f>C204-3</f>
        <v>2030</v>
      </c>
      <c r="D201" s="353"/>
      <c r="E201" s="352" t="s">
        <v>32</v>
      </c>
      <c r="F201" s="354"/>
      <c r="G201" s="353"/>
      <c r="H201" s="355" t="e">
        <f>'2030'!M149</f>
        <v>#DIV/0!</v>
      </c>
      <c r="I201" s="354"/>
      <c r="J201" s="575"/>
      <c r="K201" s="595" t="e">
        <f>'2030'!N149</f>
        <v>#DIV/0!</v>
      </c>
      <c r="L201" s="577"/>
      <c r="M201" s="575"/>
      <c r="N201" s="595" t="e">
        <f>'2030'!O149</f>
        <v>#DIV/0!</v>
      </c>
      <c r="O201" s="577"/>
      <c r="P201" s="437"/>
      <c r="Q201" s="437"/>
      <c r="R201" s="437"/>
      <c r="S201" s="437"/>
      <c r="T201" s="437"/>
      <c r="U201" s="437"/>
      <c r="V201" s="437"/>
      <c r="W201" s="437"/>
    </row>
    <row r="202" spans="1:23" x14ac:dyDescent="0.2">
      <c r="A202" s="108" t="s">
        <v>115</v>
      </c>
      <c r="B202" s="347"/>
      <c r="C202" s="373">
        <f>C204-2</f>
        <v>2031</v>
      </c>
      <c r="D202" s="353"/>
      <c r="E202" s="355" t="e">
        <f>'2031'!L149</f>
        <v>#DIV/0!</v>
      </c>
      <c r="F202" s="354"/>
      <c r="G202" s="353"/>
      <c r="H202" s="355" t="e">
        <f>'2031'!M149</f>
        <v>#DIV/0!</v>
      </c>
      <c r="I202" s="354"/>
      <c r="J202" s="575"/>
      <c r="K202" s="595" t="e">
        <f>'2031'!N149</f>
        <v>#DIV/0!</v>
      </c>
      <c r="L202" s="577"/>
      <c r="M202" s="575"/>
      <c r="N202" s="595" t="e">
        <f>'2031'!O149</f>
        <v>#DIV/0!</v>
      </c>
      <c r="O202" s="577"/>
      <c r="P202" s="437"/>
      <c r="Q202" s="437"/>
      <c r="R202" s="437"/>
      <c r="S202" s="437"/>
      <c r="T202" s="437"/>
      <c r="U202" s="437"/>
      <c r="V202" s="437"/>
      <c r="W202" s="437"/>
    </row>
    <row r="203" spans="1:23" x14ac:dyDescent="0.2">
      <c r="A203" s="108" t="s">
        <v>115</v>
      </c>
      <c r="B203" s="347"/>
      <c r="C203" s="373">
        <f>C204-1</f>
        <v>2032</v>
      </c>
      <c r="D203" s="353"/>
      <c r="E203" s="355" t="e">
        <f>'2032'!L149</f>
        <v>#DIV/0!</v>
      </c>
      <c r="F203" s="354"/>
      <c r="G203" s="353"/>
      <c r="H203" s="355" t="e">
        <f>'2032'!M149</f>
        <v>#DIV/0!</v>
      </c>
      <c r="I203" s="354"/>
      <c r="J203" s="575"/>
      <c r="K203" s="595" t="e">
        <f>'2032'!N149</f>
        <v>#DIV/0!</v>
      </c>
      <c r="L203" s="577"/>
      <c r="M203" s="575"/>
      <c r="N203" s="595" t="e">
        <f>'2032'!O149</f>
        <v>#DIV/0!</v>
      </c>
      <c r="O203" s="577"/>
      <c r="P203" s="437"/>
      <c r="Q203" s="437"/>
      <c r="R203" s="437"/>
      <c r="S203" s="437"/>
      <c r="T203" s="437"/>
      <c r="U203" s="437"/>
      <c r="V203" s="437"/>
      <c r="W203" s="437"/>
    </row>
    <row r="204" spans="1:23" x14ac:dyDescent="0.2">
      <c r="A204" s="335" t="s">
        <v>116</v>
      </c>
      <c r="B204" s="348"/>
      <c r="C204" s="379">
        <f>F191</f>
        <v>2033</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j/GFdSu6ZwzDWH1THqHy/FnYiDBjIfNuWxGSkcDLBMeYPSBv4XiVV0Sz+9qxnRt+QZFwhv33ET85nsGbqvzvXw==" saltValue="RlQNnZ8mDtiiORzidiuiuA=="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5703125" style="371" customWidth="1"/>
    <col min="6" max="6" width="8.7109375" style="21" customWidth="1"/>
    <col min="7" max="7" width="6.425781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IF('2033'!A7:E7="","",'2033'!A7:E7)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IF('2033'!A8:E8="","",'2033'!A8:E8)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IF('2033'!A9:E9="","",'2033'!A9:E9)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IF('2033'!A10:E10="","",'2033'!A10:E10)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2034</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2034</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2029</v>
      </c>
      <c r="D199" s="349"/>
      <c r="E199" s="350" t="s">
        <v>32</v>
      </c>
      <c r="F199" s="351"/>
      <c r="G199" s="83"/>
      <c r="H199" s="355" t="e">
        <f>'2029'!M149</f>
        <v>#DIV/0!</v>
      </c>
      <c r="I199" s="354"/>
      <c r="J199" s="575"/>
      <c r="K199" s="595" t="e">
        <f>'2029'!N149</f>
        <v>#DIV/0!</v>
      </c>
      <c r="L199" s="577"/>
      <c r="M199" s="575"/>
      <c r="N199" s="595" t="e">
        <f>'2029'!O149</f>
        <v>#DIV/0!</v>
      </c>
      <c r="O199" s="574"/>
      <c r="P199" s="437"/>
      <c r="Q199" s="437"/>
      <c r="R199" s="437"/>
      <c r="S199" s="437"/>
      <c r="T199" s="437"/>
      <c r="U199" s="437"/>
      <c r="V199" s="437"/>
      <c r="W199" s="437"/>
    </row>
    <row r="200" spans="1:23" x14ac:dyDescent="0.2">
      <c r="A200" s="108" t="s">
        <v>115</v>
      </c>
      <c r="B200" s="347"/>
      <c r="C200" s="376">
        <f>C204-4</f>
        <v>2030</v>
      </c>
      <c r="D200" s="85"/>
      <c r="E200" s="352" t="s">
        <v>32</v>
      </c>
      <c r="F200" s="87"/>
      <c r="G200" s="353"/>
      <c r="H200" s="355" t="e">
        <f>'2030'!M149</f>
        <v>#DIV/0!</v>
      </c>
      <c r="I200" s="354"/>
      <c r="J200" s="575"/>
      <c r="K200" s="595" t="e">
        <f>'2030'!N149</f>
        <v>#DIV/0!</v>
      </c>
      <c r="L200" s="577"/>
      <c r="M200" s="575"/>
      <c r="N200" s="595" t="e">
        <f>'2030'!O149</f>
        <v>#DIV/0!</v>
      </c>
      <c r="O200" s="577"/>
      <c r="P200" s="437"/>
      <c r="Q200" s="437"/>
      <c r="R200" s="437"/>
      <c r="S200" s="437"/>
      <c r="T200" s="437"/>
      <c r="U200" s="437"/>
      <c r="V200" s="437"/>
      <c r="W200" s="437"/>
    </row>
    <row r="201" spans="1:23" x14ac:dyDescent="0.2">
      <c r="A201" s="108" t="s">
        <v>115</v>
      </c>
      <c r="B201" s="347"/>
      <c r="C201" s="373">
        <f>C204-3</f>
        <v>2031</v>
      </c>
      <c r="D201" s="353"/>
      <c r="E201" s="352" t="s">
        <v>32</v>
      </c>
      <c r="F201" s="354"/>
      <c r="G201" s="353"/>
      <c r="H201" s="355" t="e">
        <f>'2031'!M149</f>
        <v>#DIV/0!</v>
      </c>
      <c r="I201" s="354"/>
      <c r="J201" s="575"/>
      <c r="K201" s="595" t="e">
        <f>'2031'!N149</f>
        <v>#DIV/0!</v>
      </c>
      <c r="L201" s="577"/>
      <c r="M201" s="575"/>
      <c r="N201" s="595" t="e">
        <f>'2031'!O149</f>
        <v>#DIV/0!</v>
      </c>
      <c r="O201" s="577"/>
      <c r="P201" s="437"/>
      <c r="Q201" s="437"/>
      <c r="R201" s="437"/>
      <c r="S201" s="437"/>
      <c r="T201" s="437"/>
      <c r="U201" s="437"/>
      <c r="V201" s="437"/>
      <c r="W201" s="437"/>
    </row>
    <row r="202" spans="1:23" x14ac:dyDescent="0.2">
      <c r="A202" s="108" t="s">
        <v>115</v>
      </c>
      <c r="B202" s="347"/>
      <c r="C202" s="373">
        <f>C204-2</f>
        <v>2032</v>
      </c>
      <c r="D202" s="353"/>
      <c r="E202" s="355" t="e">
        <f>'2032'!L149</f>
        <v>#DIV/0!</v>
      </c>
      <c r="F202" s="354"/>
      <c r="G202" s="353"/>
      <c r="H202" s="355" t="e">
        <f>'2032'!M149</f>
        <v>#DIV/0!</v>
      </c>
      <c r="I202" s="354"/>
      <c r="J202" s="575"/>
      <c r="K202" s="595" t="e">
        <f>'2032'!N149</f>
        <v>#DIV/0!</v>
      </c>
      <c r="L202" s="577"/>
      <c r="M202" s="575"/>
      <c r="N202" s="595" t="e">
        <f>'2032'!O149</f>
        <v>#DIV/0!</v>
      </c>
      <c r="O202" s="577"/>
      <c r="P202" s="437"/>
      <c r="Q202" s="437"/>
      <c r="R202" s="437"/>
      <c r="S202" s="437"/>
      <c r="T202" s="437"/>
      <c r="U202" s="437"/>
      <c r="V202" s="437"/>
      <c r="W202" s="437"/>
    </row>
    <row r="203" spans="1:23" x14ac:dyDescent="0.2">
      <c r="A203" s="108" t="s">
        <v>115</v>
      </c>
      <c r="B203" s="347"/>
      <c r="C203" s="373">
        <f>C204-1</f>
        <v>2033</v>
      </c>
      <c r="D203" s="353"/>
      <c r="E203" s="355" t="e">
        <f>'2033'!L149</f>
        <v>#DIV/0!</v>
      </c>
      <c r="F203" s="354"/>
      <c r="G203" s="353"/>
      <c r="H203" s="355" t="e">
        <f>'2033'!M149</f>
        <v>#DIV/0!</v>
      </c>
      <c r="I203" s="354"/>
      <c r="J203" s="575"/>
      <c r="K203" s="595" t="e">
        <f>'2033'!N149</f>
        <v>#DIV/0!</v>
      </c>
      <c r="L203" s="577"/>
      <c r="M203" s="575"/>
      <c r="N203" s="595" t="e">
        <f>'2033'!O149</f>
        <v>#DIV/0!</v>
      </c>
      <c r="O203" s="577"/>
      <c r="P203" s="437"/>
      <c r="Q203" s="437"/>
      <c r="R203" s="437"/>
      <c r="S203" s="437"/>
      <c r="T203" s="437"/>
      <c r="U203" s="437"/>
      <c r="V203" s="437"/>
      <c r="W203" s="437"/>
    </row>
    <row r="204" spans="1:23" x14ac:dyDescent="0.2">
      <c r="A204" s="335" t="s">
        <v>116</v>
      </c>
      <c r="B204" s="348"/>
      <c r="C204" s="379">
        <f>F191</f>
        <v>2034</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100</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O7o/gcbg13yIT0i+YS1draC+6EGGcrXrtrOM6ysd4mBLyb5xP27miMgqDTMIeOjmoHCqJRBMcESTRlyDbHY4yQ==" saltValue="1no+acT3oBsnWZBWm7G7ag=="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7"/>
  <sheetViews>
    <sheetView tabSelected="1" zoomScaleNormal="100" workbookViewId="0">
      <selection activeCell="A7" sqref="A7:E7"/>
    </sheetView>
  </sheetViews>
  <sheetFormatPr baseColWidth="10" defaultRowHeight="12.75" x14ac:dyDescent="0.2"/>
  <cols>
    <col min="1" max="1" width="2.85546875" customWidth="1"/>
    <col min="2" max="2" width="6.7109375" customWidth="1"/>
    <col min="3" max="3" width="8.42578125" customWidth="1"/>
    <col min="4" max="4" width="8.28515625" customWidth="1"/>
    <col min="5" max="5" width="7.28515625" customWidth="1"/>
    <col min="6" max="6" width="9.140625" style="23" customWidth="1"/>
    <col min="7" max="7" width="6.28515625" style="23" customWidth="1"/>
    <col min="8" max="11" width="6" style="23" customWidth="1"/>
    <col min="12" max="14" width="6" customWidth="1"/>
    <col min="15" max="15" width="6.28515625" customWidth="1"/>
    <col min="16" max="16" width="1.85546875" customWidth="1"/>
    <col min="20" max="20" width="13.5703125" customWidth="1"/>
    <col min="21" max="21" width="12.140625" customWidth="1"/>
    <col min="22" max="22" width="12.28515625" customWidth="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H4" s="21"/>
      <c r="I4" s="21"/>
      <c r="J4" s="22"/>
      <c r="K4" s="21"/>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2017</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475"/>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602"/>
      <c r="D57" s="602"/>
      <c r="E57" s="60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602"/>
      <c r="D58" s="602"/>
      <c r="E58" s="60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602"/>
      <c r="D59" s="602"/>
      <c r="E59" s="60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602"/>
      <c r="D60" s="602"/>
      <c r="E60" s="60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655"/>
      <c r="I72" s="656"/>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655"/>
      <c r="I73" s="656"/>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655"/>
      <c r="I74" s="656"/>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608">
        <v>3</v>
      </c>
      <c r="I75" s="609">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657"/>
      <c r="I76" s="658"/>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653">
        <v>3</v>
      </c>
      <c r="I77" s="654">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125"/>
      <c r="G78" s="155"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125"/>
      <c r="G79" s="155"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125"/>
      <c r="G80" s="155"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ref="L81" si="15">F81*H81</f>
        <v>0</v>
      </c>
      <c r="M81" s="467">
        <f t="shared" ref="M81" si="16">F81*I81</f>
        <v>0</v>
      </c>
      <c r="N81" s="468">
        <f t="shared" ref="N81" si="17">F81*J81</f>
        <v>0</v>
      </c>
      <c r="O81" s="468">
        <f t="shared" ref="O81" si="18">F81*K81</f>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9">F89*H89</f>
        <v>0</v>
      </c>
      <c r="M89" s="467">
        <f t="shared" ref="M89:M95" si="20">F89*I89</f>
        <v>0</v>
      </c>
      <c r="N89" s="468">
        <f t="shared" ref="N89:N95" si="21">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9"/>
        <v>0</v>
      </c>
      <c r="M90" s="467">
        <f t="shared" si="20"/>
        <v>0</v>
      </c>
      <c r="N90" s="468">
        <f t="shared" si="21"/>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9"/>
        <v>0</v>
      </c>
      <c r="M91" s="467">
        <f t="shared" si="20"/>
        <v>0</v>
      </c>
      <c r="N91" s="468">
        <f t="shared" si="21"/>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9"/>
        <v>0</v>
      </c>
      <c r="M92" s="467">
        <f t="shared" si="20"/>
        <v>0</v>
      </c>
      <c r="N92" s="468">
        <f t="shared" si="21"/>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9"/>
        <v>0</v>
      </c>
      <c r="M93" s="467">
        <f t="shared" si="20"/>
        <v>0</v>
      </c>
      <c r="N93" s="468">
        <f t="shared" si="21"/>
        <v>0</v>
      </c>
      <c r="O93" s="468">
        <f t="shared" si="8"/>
        <v>0</v>
      </c>
      <c r="P93" s="18"/>
      <c r="Q93" s="437"/>
      <c r="R93" s="637" t="s">
        <v>69</v>
      </c>
      <c r="S93" s="437"/>
      <c r="T93" s="437"/>
      <c r="U93" s="437"/>
      <c r="V93" s="437"/>
      <c r="W93" s="616"/>
    </row>
    <row r="94" spans="1:23" x14ac:dyDescent="0.2">
      <c r="A94" s="113"/>
      <c r="B94" s="164"/>
      <c r="C94" s="115"/>
      <c r="D94" s="115"/>
      <c r="E94" s="116"/>
      <c r="F94" s="117"/>
      <c r="G94" s="155" t="s">
        <v>24</v>
      </c>
      <c r="H94" s="156"/>
      <c r="I94" s="157"/>
      <c r="J94" s="505"/>
      <c r="K94" s="506"/>
      <c r="L94" s="466">
        <f t="shared" si="19"/>
        <v>0</v>
      </c>
      <c r="M94" s="467">
        <f t="shared" si="20"/>
        <v>0</v>
      </c>
      <c r="N94" s="468">
        <f t="shared" si="21"/>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9"/>
        <v>0</v>
      </c>
      <c r="M95" s="467">
        <f t="shared" si="20"/>
        <v>0</v>
      </c>
      <c r="N95" s="468">
        <f t="shared" si="21"/>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4" x14ac:dyDescent="0.2">
      <c r="A97" s="113"/>
      <c r="B97" s="154"/>
      <c r="C97" s="602" t="s">
        <v>167</v>
      </c>
      <c r="D97" s="119"/>
      <c r="E97" s="124"/>
      <c r="F97" s="125"/>
      <c r="G97" s="155" t="s">
        <v>24</v>
      </c>
      <c r="H97" s="608">
        <v>7.4</v>
      </c>
      <c r="I97" s="609">
        <v>2.2999999999999998</v>
      </c>
      <c r="J97" s="503">
        <v>8</v>
      </c>
      <c r="K97" s="504">
        <v>0.5</v>
      </c>
      <c r="L97" s="466">
        <f t="shared" ref="L97:L112" si="22">F97*H97</f>
        <v>0</v>
      </c>
      <c r="M97" s="467">
        <f t="shared" ref="M97:M112" si="23">F97*I97</f>
        <v>0</v>
      </c>
      <c r="N97" s="468">
        <f t="shared" ref="N97:N112" si="24">F97*J97</f>
        <v>0</v>
      </c>
      <c r="O97" s="468">
        <f t="shared" si="8"/>
        <v>0</v>
      </c>
      <c r="P97" s="18"/>
      <c r="Q97" s="437"/>
      <c r="R97" s="690"/>
      <c r="S97" s="691"/>
      <c r="T97" s="640" t="s">
        <v>72</v>
      </c>
      <c r="U97" s="640" t="s">
        <v>183</v>
      </c>
      <c r="V97" s="640" t="s">
        <v>73</v>
      </c>
      <c r="W97" s="616"/>
    </row>
    <row r="98" spans="1:24" x14ac:dyDescent="0.2">
      <c r="A98" s="113"/>
      <c r="B98" s="154"/>
      <c r="C98" s="602" t="s">
        <v>166</v>
      </c>
      <c r="D98" s="119"/>
      <c r="E98" s="124"/>
      <c r="F98" s="125"/>
      <c r="G98" s="155" t="s">
        <v>24</v>
      </c>
      <c r="H98" s="152">
        <v>12</v>
      </c>
      <c r="I98" s="153">
        <v>5</v>
      </c>
      <c r="J98" s="503">
        <v>17</v>
      </c>
      <c r="K98" s="504">
        <v>2</v>
      </c>
      <c r="L98" s="466">
        <f t="shared" si="22"/>
        <v>0</v>
      </c>
      <c r="M98" s="467">
        <f t="shared" si="23"/>
        <v>0</v>
      </c>
      <c r="N98" s="468">
        <f t="shared" si="24"/>
        <v>0</v>
      </c>
      <c r="O98" s="468">
        <f t="shared" si="8"/>
        <v>0</v>
      </c>
      <c r="P98" s="18"/>
      <c r="Q98" s="437"/>
      <c r="R98" s="692" t="s">
        <v>182</v>
      </c>
      <c r="S98" s="641">
        <v>30</v>
      </c>
      <c r="T98" s="642">
        <v>10</v>
      </c>
      <c r="U98" s="643">
        <v>19</v>
      </c>
      <c r="V98" s="643">
        <v>24</v>
      </c>
      <c r="W98" s="616"/>
    </row>
    <row r="99" spans="1:24" ht="14.25" x14ac:dyDescent="0.2">
      <c r="A99" s="113"/>
      <c r="B99" s="154"/>
      <c r="C99" s="602" t="s">
        <v>195</v>
      </c>
      <c r="D99" s="119"/>
      <c r="E99" s="124"/>
      <c r="F99" s="125"/>
      <c r="G99" s="166" t="s">
        <v>74</v>
      </c>
      <c r="H99" s="415">
        <v>53.3</v>
      </c>
      <c r="I99" s="416">
        <v>3</v>
      </c>
      <c r="J99" s="547">
        <v>12</v>
      </c>
      <c r="K99" s="548">
        <v>0.3</v>
      </c>
      <c r="L99" s="466">
        <f t="shared" si="22"/>
        <v>0</v>
      </c>
      <c r="M99" s="467">
        <f t="shared" si="23"/>
        <v>0</v>
      </c>
      <c r="N99" s="468">
        <f t="shared" si="24"/>
        <v>0</v>
      </c>
      <c r="O99" s="468">
        <f t="shared" si="8"/>
        <v>0</v>
      </c>
      <c r="P99" s="18"/>
      <c r="Q99" s="437"/>
      <c r="R99" s="693"/>
      <c r="S99" s="641">
        <v>40</v>
      </c>
      <c r="T99" s="643">
        <v>13</v>
      </c>
      <c r="U99" s="643">
        <v>26</v>
      </c>
      <c r="V99" s="643">
        <v>32</v>
      </c>
      <c r="W99" s="616"/>
      <c r="X99" s="712"/>
    </row>
    <row r="100" spans="1:24" ht="14.25" x14ac:dyDescent="0.2">
      <c r="A100" s="113"/>
      <c r="B100" s="85"/>
      <c r="C100" s="602" t="s">
        <v>168</v>
      </c>
      <c r="D100" s="119"/>
      <c r="E100" s="87"/>
      <c r="F100" s="125"/>
      <c r="G100" s="155" t="s">
        <v>75</v>
      </c>
      <c r="H100" s="152">
        <v>5</v>
      </c>
      <c r="I100" s="153">
        <v>0.3</v>
      </c>
      <c r="J100" s="503">
        <v>3</v>
      </c>
      <c r="K100" s="504">
        <v>0.1</v>
      </c>
      <c r="L100" s="466">
        <f t="shared" si="22"/>
        <v>0</v>
      </c>
      <c r="M100" s="467">
        <f t="shared" si="23"/>
        <v>0</v>
      </c>
      <c r="N100" s="468">
        <f t="shared" si="24"/>
        <v>0</v>
      </c>
      <c r="O100" s="468">
        <f t="shared" si="8"/>
        <v>0</v>
      </c>
      <c r="P100" s="18"/>
      <c r="Q100" s="437"/>
      <c r="R100" s="693"/>
      <c r="S100" s="641">
        <v>50</v>
      </c>
      <c r="T100" s="648">
        <v>16</v>
      </c>
      <c r="U100" s="643">
        <v>32</v>
      </c>
      <c r="V100" s="643">
        <v>40</v>
      </c>
      <c r="W100" s="616"/>
    </row>
    <row r="101" spans="1:24" x14ac:dyDescent="0.2">
      <c r="A101" s="113"/>
      <c r="B101" s="85"/>
      <c r="C101" s="602" t="s">
        <v>188</v>
      </c>
      <c r="D101" s="602"/>
      <c r="E101" s="109"/>
      <c r="F101" s="652"/>
      <c r="G101" s="166" t="s">
        <v>24</v>
      </c>
      <c r="H101" s="608">
        <v>6.4</v>
      </c>
      <c r="I101" s="609">
        <v>1</v>
      </c>
      <c r="J101" s="503">
        <v>6</v>
      </c>
      <c r="K101" s="504">
        <v>0.5</v>
      </c>
      <c r="L101" s="466">
        <f t="shared" si="22"/>
        <v>0</v>
      </c>
      <c r="M101" s="467">
        <f t="shared" si="23"/>
        <v>0</v>
      </c>
      <c r="N101" s="468">
        <f t="shared" si="24"/>
        <v>0</v>
      </c>
      <c r="O101" s="468">
        <f t="shared" si="8"/>
        <v>0</v>
      </c>
      <c r="P101" s="18"/>
      <c r="Q101" s="437"/>
      <c r="R101" s="693"/>
      <c r="S101" s="641">
        <v>60</v>
      </c>
      <c r="T101" s="643">
        <v>19</v>
      </c>
      <c r="U101" s="643">
        <v>38</v>
      </c>
      <c r="V101" s="643">
        <v>48</v>
      </c>
      <c r="W101" s="616"/>
    </row>
    <row r="102" spans="1:24" x14ac:dyDescent="0.2">
      <c r="A102" s="113"/>
      <c r="B102" s="85"/>
      <c r="C102" s="115"/>
      <c r="D102" s="115"/>
      <c r="E102" s="96"/>
      <c r="F102" s="117"/>
      <c r="G102" s="170"/>
      <c r="H102" s="156"/>
      <c r="I102" s="157"/>
      <c r="J102" s="505"/>
      <c r="K102" s="506"/>
      <c r="L102" s="466">
        <f t="shared" si="22"/>
        <v>0</v>
      </c>
      <c r="M102" s="467">
        <f t="shared" si="23"/>
        <v>0</v>
      </c>
      <c r="N102" s="468">
        <f t="shared" si="24"/>
        <v>0</v>
      </c>
      <c r="O102" s="468">
        <f t="shared" si="8"/>
        <v>0</v>
      </c>
      <c r="P102" s="18"/>
      <c r="Q102" s="437"/>
      <c r="R102" s="693"/>
      <c r="S102" s="641">
        <v>70</v>
      </c>
      <c r="T102" s="643">
        <v>22</v>
      </c>
      <c r="U102" s="643">
        <v>45</v>
      </c>
      <c r="V102" s="643">
        <v>56</v>
      </c>
      <c r="W102" s="616"/>
    </row>
    <row r="103" spans="1:24" x14ac:dyDescent="0.2">
      <c r="A103" s="113"/>
      <c r="B103" s="85"/>
      <c r="C103" s="115"/>
      <c r="D103" s="115"/>
      <c r="E103" s="96"/>
      <c r="F103" s="117"/>
      <c r="G103" s="170"/>
      <c r="H103" s="156"/>
      <c r="I103" s="157"/>
      <c r="J103" s="505"/>
      <c r="K103" s="506"/>
      <c r="L103" s="466">
        <f t="shared" si="22"/>
        <v>0</v>
      </c>
      <c r="M103" s="467">
        <f t="shared" si="23"/>
        <v>0</v>
      </c>
      <c r="N103" s="468">
        <f t="shared" si="24"/>
        <v>0</v>
      </c>
      <c r="O103" s="468">
        <f t="shared" si="8"/>
        <v>0</v>
      </c>
      <c r="P103" s="18"/>
      <c r="Q103" s="437"/>
      <c r="R103" s="693"/>
      <c r="S103" s="641">
        <v>80</v>
      </c>
      <c r="T103" s="643">
        <v>26</v>
      </c>
      <c r="U103" s="643">
        <v>51</v>
      </c>
      <c r="V103" s="643">
        <v>64</v>
      </c>
      <c r="W103" s="616"/>
    </row>
    <row r="104" spans="1:24"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4" x14ac:dyDescent="0.2">
      <c r="A105" s="113"/>
      <c r="B105" s="85"/>
      <c r="C105" s="624" t="s">
        <v>161</v>
      </c>
      <c r="D105" s="625"/>
      <c r="E105" s="626"/>
      <c r="F105" s="167"/>
      <c r="G105" s="610" t="s">
        <v>24</v>
      </c>
      <c r="H105" s="611">
        <v>2.5</v>
      </c>
      <c r="I105" s="612">
        <v>1</v>
      </c>
      <c r="J105" s="613">
        <v>4</v>
      </c>
      <c r="K105" s="614">
        <v>0.4</v>
      </c>
      <c r="L105" s="466">
        <f t="shared" ref="L105:L106" si="25">F105*H105</f>
        <v>0</v>
      </c>
      <c r="M105" s="467">
        <f t="shared" ref="M105:M106" si="26">F105*I105</f>
        <v>0</v>
      </c>
      <c r="N105" s="468">
        <f t="shared" ref="N105:N106" si="27">F105*J105</f>
        <v>0</v>
      </c>
      <c r="O105" s="468">
        <f t="shared" ref="O105:O106" si="28">F105*K105</f>
        <v>0</v>
      </c>
      <c r="P105" s="18"/>
      <c r="Q105" s="437"/>
      <c r="R105" s="694"/>
      <c r="S105" s="641">
        <v>100</v>
      </c>
      <c r="T105" s="643">
        <v>32</v>
      </c>
      <c r="U105" s="643">
        <v>64</v>
      </c>
      <c r="V105" s="643">
        <v>80</v>
      </c>
      <c r="W105" s="616"/>
    </row>
    <row r="106" spans="1:24" x14ac:dyDescent="0.2">
      <c r="A106" s="113"/>
      <c r="B106" s="85"/>
      <c r="C106" s="624" t="s">
        <v>162</v>
      </c>
      <c r="D106" s="625"/>
      <c r="E106" s="626"/>
      <c r="F106" s="125"/>
      <c r="G106" s="244" t="s">
        <v>91</v>
      </c>
      <c r="H106" s="413">
        <v>0.6</v>
      </c>
      <c r="I106" s="414">
        <v>0.4</v>
      </c>
      <c r="J106" s="545">
        <v>1.4</v>
      </c>
      <c r="K106" s="546">
        <v>0.1</v>
      </c>
      <c r="L106" s="466">
        <f t="shared" si="25"/>
        <v>0</v>
      </c>
      <c r="M106" s="467">
        <f t="shared" si="26"/>
        <v>0</v>
      </c>
      <c r="N106" s="468">
        <f t="shared" si="27"/>
        <v>0</v>
      </c>
      <c r="O106" s="468">
        <f t="shared" si="28"/>
        <v>0</v>
      </c>
      <c r="P106" s="18"/>
      <c r="Q106" s="437"/>
      <c r="R106" s="437"/>
      <c r="S106" s="437"/>
      <c r="T106" s="437"/>
      <c r="U106" s="437"/>
      <c r="V106" s="616"/>
      <c r="W106" s="437"/>
    </row>
    <row r="107" spans="1:24" x14ac:dyDescent="0.2">
      <c r="A107" s="113"/>
      <c r="B107" s="85"/>
      <c r="C107" s="115"/>
      <c r="D107" s="115"/>
      <c r="E107" s="116"/>
      <c r="F107" s="117"/>
      <c r="G107" s="170"/>
      <c r="H107" s="156"/>
      <c r="I107" s="157"/>
      <c r="J107" s="505"/>
      <c r="K107" s="506"/>
      <c r="L107" s="466">
        <f t="shared" ref="L107:L108" si="29">F107*H107</f>
        <v>0</v>
      </c>
      <c r="M107" s="467">
        <f t="shared" ref="M107:M108" si="30">F107*I107</f>
        <v>0</v>
      </c>
      <c r="N107" s="468">
        <f t="shared" ref="N107:N108" si="31">F107*J107</f>
        <v>0</v>
      </c>
      <c r="O107" s="468">
        <f t="shared" ref="O107:O108" si="32">F107*K107</f>
        <v>0</v>
      </c>
      <c r="P107" s="18"/>
      <c r="Q107" s="437"/>
      <c r="R107" s="437"/>
      <c r="S107" s="437"/>
      <c r="T107" s="437"/>
      <c r="U107" s="437"/>
      <c r="V107" s="616"/>
      <c r="W107" s="437"/>
    </row>
    <row r="108" spans="1:24" x14ac:dyDescent="0.2">
      <c r="A108" s="113"/>
      <c r="B108" s="85"/>
      <c r="C108" s="115"/>
      <c r="D108" s="115"/>
      <c r="E108" s="116"/>
      <c r="F108" s="117"/>
      <c r="G108" s="170"/>
      <c r="H108" s="156"/>
      <c r="I108" s="157"/>
      <c r="J108" s="505"/>
      <c r="K108" s="506"/>
      <c r="L108" s="466">
        <f t="shared" si="29"/>
        <v>0</v>
      </c>
      <c r="M108" s="467">
        <f t="shared" si="30"/>
        <v>0</v>
      </c>
      <c r="N108" s="468">
        <f t="shared" si="31"/>
        <v>0</v>
      </c>
      <c r="O108" s="468">
        <f t="shared" si="32"/>
        <v>0</v>
      </c>
      <c r="P108" s="18"/>
      <c r="Q108" s="437"/>
      <c r="R108" s="644"/>
      <c r="S108" s="437"/>
      <c r="T108" s="437"/>
      <c r="U108" s="437"/>
      <c r="V108" s="437"/>
      <c r="W108" s="616"/>
    </row>
    <row r="109" spans="1:24"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4"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4" x14ac:dyDescent="0.2">
      <c r="A111" s="113"/>
      <c r="B111" s="176"/>
      <c r="C111" s="115"/>
      <c r="D111" s="115"/>
      <c r="E111" s="116"/>
      <c r="F111" s="117"/>
      <c r="G111" s="170"/>
      <c r="H111" s="156"/>
      <c r="I111" s="157"/>
      <c r="J111" s="505"/>
      <c r="K111" s="506"/>
      <c r="L111" s="466">
        <f t="shared" si="22"/>
        <v>0</v>
      </c>
      <c r="M111" s="467">
        <f t="shared" si="23"/>
        <v>0</v>
      </c>
      <c r="N111" s="468">
        <f t="shared" si="24"/>
        <v>0</v>
      </c>
      <c r="O111" s="468">
        <f t="shared" si="8"/>
        <v>0</v>
      </c>
      <c r="P111" s="18"/>
      <c r="Q111" s="437"/>
      <c r="R111" s="645" t="s">
        <v>184</v>
      </c>
      <c r="S111" s="616"/>
      <c r="T111" s="616"/>
      <c r="U111" s="616"/>
      <c r="V111" s="616"/>
      <c r="W111" s="616"/>
    </row>
    <row r="112" spans="1:24" x14ac:dyDescent="0.2">
      <c r="A112" s="113"/>
      <c r="B112" s="176"/>
      <c r="C112" s="115"/>
      <c r="D112" s="115"/>
      <c r="E112" s="116"/>
      <c r="F112" s="117"/>
      <c r="G112" s="177"/>
      <c r="H112" s="156"/>
      <c r="I112" s="157"/>
      <c r="J112" s="505"/>
      <c r="K112" s="506"/>
      <c r="L112" s="513">
        <f t="shared" si="22"/>
        <v>0</v>
      </c>
      <c r="M112" s="514">
        <f t="shared" si="23"/>
        <v>0</v>
      </c>
      <c r="N112" s="515">
        <f t="shared" si="24"/>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22"/>
      <c r="N115" s="523"/>
      <c r="O115" s="524"/>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26"/>
      <c r="N116" s="527"/>
      <c r="O116" s="528"/>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26"/>
      <c r="N117" s="527"/>
      <c r="O117" s="528"/>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31"/>
      <c r="N118" s="532"/>
      <c r="O118" s="53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33">F127*H127</f>
        <v>0</v>
      </c>
      <c r="M127" s="467">
        <f t="shared" ref="M127:M134" si="34">F127*I127</f>
        <v>0</v>
      </c>
      <c r="N127" s="468">
        <f t="shared" ref="N127:N134" si="35">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33"/>
        <v>0</v>
      </c>
      <c r="M128" s="467">
        <f t="shared" si="34"/>
        <v>0</v>
      </c>
      <c r="N128" s="468">
        <f t="shared" si="35"/>
        <v>0</v>
      </c>
      <c r="O128" s="468">
        <f t="shared" ref="O128:O144" si="36">F128*K128</f>
        <v>0</v>
      </c>
      <c r="P128" s="18"/>
      <c r="Q128" s="437"/>
      <c r="R128" s="437"/>
      <c r="S128" s="437"/>
      <c r="T128" s="437"/>
      <c r="U128" s="437"/>
      <c r="V128" s="437"/>
      <c r="W128" s="437"/>
    </row>
    <row r="129" spans="1:23" x14ac:dyDescent="0.2">
      <c r="A129" s="84"/>
      <c r="B129" s="105"/>
      <c r="C129" s="108" t="s">
        <v>92</v>
      </c>
      <c r="D129" s="86"/>
      <c r="E129" s="86"/>
      <c r="F129" s="243"/>
      <c r="G129" s="244" t="s">
        <v>91</v>
      </c>
      <c r="H129" s="413">
        <v>0.2</v>
      </c>
      <c r="I129" s="414">
        <v>0.2</v>
      </c>
      <c r="J129" s="545">
        <v>0.7</v>
      </c>
      <c r="K129" s="546">
        <v>0</v>
      </c>
      <c r="L129" s="466">
        <f t="shared" si="33"/>
        <v>0</v>
      </c>
      <c r="M129" s="467">
        <f t="shared" si="34"/>
        <v>0</v>
      </c>
      <c r="N129" s="468">
        <f t="shared" si="35"/>
        <v>0</v>
      </c>
      <c r="O129" s="468">
        <f t="shared" si="36"/>
        <v>0</v>
      </c>
      <c r="P129" s="18"/>
      <c r="Q129" s="437"/>
      <c r="R129" s="437"/>
      <c r="S129" s="437"/>
      <c r="T129" s="437"/>
      <c r="U129" s="437"/>
      <c r="V129" s="437"/>
      <c r="W129" s="437"/>
    </row>
    <row r="130" spans="1:23" x14ac:dyDescent="0.2">
      <c r="A130" s="84"/>
      <c r="B130" s="105"/>
      <c r="C130" s="602" t="s">
        <v>191</v>
      </c>
      <c r="D130" s="86"/>
      <c r="E130" s="86"/>
      <c r="F130" s="243"/>
      <c r="G130" s="244" t="s">
        <v>91</v>
      </c>
      <c r="H130" s="415">
        <v>53.3</v>
      </c>
      <c r="I130" s="416">
        <v>3</v>
      </c>
      <c r="J130" s="547">
        <v>12</v>
      </c>
      <c r="K130" s="548">
        <v>0.3</v>
      </c>
      <c r="L130" s="466">
        <f t="shared" si="33"/>
        <v>0</v>
      </c>
      <c r="M130" s="467">
        <f t="shared" si="34"/>
        <v>0</v>
      </c>
      <c r="N130" s="468">
        <f t="shared" si="35"/>
        <v>0</v>
      </c>
      <c r="O130" s="468">
        <f t="shared" si="36"/>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ref="L131" si="37">F131*H131</f>
        <v>0</v>
      </c>
      <c r="M131" s="467">
        <f t="shared" ref="M131" si="38">F131*I131</f>
        <v>0</v>
      </c>
      <c r="N131" s="468">
        <f t="shared" ref="N131" si="39">F131*J131</f>
        <v>0</v>
      </c>
      <c r="O131" s="468">
        <f t="shared" ref="O131" si="40">F131*K131</f>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33"/>
        <v>0</v>
      </c>
      <c r="M132" s="467">
        <f t="shared" si="34"/>
        <v>0</v>
      </c>
      <c r="N132" s="468">
        <f t="shared" si="35"/>
        <v>0</v>
      </c>
      <c r="O132" s="468">
        <f t="shared" si="36"/>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33"/>
        <v>0</v>
      </c>
      <c r="M133" s="467">
        <f t="shared" si="34"/>
        <v>0</v>
      </c>
      <c r="N133" s="468">
        <f t="shared" si="35"/>
        <v>0</v>
      </c>
      <c r="O133" s="468">
        <f t="shared" si="36"/>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33"/>
        <v>0</v>
      </c>
      <c r="M134" s="554">
        <f t="shared" si="34"/>
        <v>0</v>
      </c>
      <c r="N134" s="498">
        <f t="shared" si="35"/>
        <v>0</v>
      </c>
      <c r="O134" s="498">
        <f t="shared" si="36"/>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169</v>
      </c>
      <c r="D137" s="119"/>
      <c r="E137" s="124"/>
      <c r="F137" s="125"/>
      <c r="G137" s="244" t="s">
        <v>91</v>
      </c>
      <c r="H137" s="168">
        <v>5</v>
      </c>
      <c r="I137" s="169">
        <v>0.3</v>
      </c>
      <c r="J137" s="511">
        <v>3</v>
      </c>
      <c r="K137" s="512">
        <v>0.1</v>
      </c>
      <c r="L137" s="466">
        <f t="shared" ref="L137:L144" si="41">F137*H137</f>
        <v>0</v>
      </c>
      <c r="M137" s="467">
        <f t="shared" ref="M137:M144" si="42">F137*I137</f>
        <v>0</v>
      </c>
      <c r="N137" s="468">
        <f t="shared" ref="N137:N144" si="43">F137*J137</f>
        <v>0</v>
      </c>
      <c r="O137" s="468">
        <f t="shared" si="36"/>
        <v>0</v>
      </c>
      <c r="P137" s="18"/>
      <c r="Q137" s="437"/>
      <c r="R137" s="437"/>
      <c r="S137" s="437"/>
      <c r="T137" s="437"/>
      <c r="U137" s="437"/>
      <c r="V137" s="437"/>
      <c r="W137" s="437"/>
    </row>
    <row r="138" spans="1:23" x14ac:dyDescent="0.2">
      <c r="A138" s="113"/>
      <c r="B138" s="154"/>
      <c r="C138" s="710" t="s">
        <v>194</v>
      </c>
      <c r="D138" s="119"/>
      <c r="E138" s="124"/>
      <c r="F138" s="125"/>
      <c r="G138" s="244" t="s">
        <v>91</v>
      </c>
      <c r="H138" s="415">
        <v>53.3</v>
      </c>
      <c r="I138" s="416">
        <v>3</v>
      </c>
      <c r="J138" s="547">
        <v>12</v>
      </c>
      <c r="K138" s="548">
        <v>0.3</v>
      </c>
      <c r="L138" s="466">
        <f t="shared" si="41"/>
        <v>0</v>
      </c>
      <c r="M138" s="467">
        <f t="shared" si="42"/>
        <v>0</v>
      </c>
      <c r="N138" s="468">
        <f t="shared" si="43"/>
        <v>0</v>
      </c>
      <c r="O138" s="468">
        <f t="shared" si="36"/>
        <v>0</v>
      </c>
      <c r="P138" s="18"/>
      <c r="Q138" s="437"/>
      <c r="R138" s="437"/>
      <c r="S138" s="437"/>
      <c r="T138" s="437"/>
      <c r="U138" s="437"/>
      <c r="V138" s="437"/>
      <c r="W138" s="437"/>
    </row>
    <row r="139" spans="1:23" x14ac:dyDescent="0.2">
      <c r="A139" s="113"/>
      <c r="B139" s="154"/>
      <c r="C139" s="710" t="s">
        <v>190</v>
      </c>
      <c r="D139" s="119"/>
      <c r="E139" s="124"/>
      <c r="F139" s="125"/>
      <c r="G139" s="711" t="s">
        <v>91</v>
      </c>
      <c r="H139" s="413">
        <v>0.2</v>
      </c>
      <c r="I139" s="414">
        <v>0.2</v>
      </c>
      <c r="J139" s="545">
        <v>0.7</v>
      </c>
      <c r="K139" s="546">
        <v>0</v>
      </c>
      <c r="L139" s="466">
        <f t="shared" si="41"/>
        <v>0</v>
      </c>
      <c r="M139" s="467">
        <f t="shared" si="42"/>
        <v>0</v>
      </c>
      <c r="N139" s="468">
        <f t="shared" si="43"/>
        <v>0</v>
      </c>
      <c r="O139" s="468">
        <f t="shared" si="36"/>
        <v>0</v>
      </c>
      <c r="P139" s="18"/>
      <c r="Q139" s="437"/>
      <c r="R139" s="437"/>
      <c r="S139" s="437"/>
      <c r="T139" s="437"/>
      <c r="U139" s="437"/>
      <c r="V139" s="437"/>
      <c r="W139" s="437"/>
    </row>
    <row r="140" spans="1:23" x14ac:dyDescent="0.2">
      <c r="A140" s="113"/>
      <c r="B140" s="154"/>
      <c r="C140" s="602" t="s">
        <v>170</v>
      </c>
      <c r="D140" s="119"/>
      <c r="E140" s="124"/>
      <c r="F140" s="125"/>
      <c r="G140" s="256" t="s">
        <v>24</v>
      </c>
      <c r="H140" s="608">
        <v>7.4</v>
      </c>
      <c r="I140" s="609">
        <v>2.2999999999999998</v>
      </c>
      <c r="J140" s="503">
        <v>8</v>
      </c>
      <c r="K140" s="504">
        <v>0.5</v>
      </c>
      <c r="L140" s="466">
        <f t="shared" si="41"/>
        <v>0</v>
      </c>
      <c r="M140" s="467">
        <f t="shared" si="42"/>
        <v>0</v>
      </c>
      <c r="N140" s="468">
        <f t="shared" si="43"/>
        <v>0</v>
      </c>
      <c r="O140" s="468">
        <f t="shared" si="36"/>
        <v>0</v>
      </c>
      <c r="P140" s="18"/>
      <c r="Q140" s="437"/>
      <c r="R140" s="437"/>
      <c r="S140" s="437"/>
      <c r="T140" s="437"/>
      <c r="U140" s="437"/>
      <c r="V140" s="437"/>
      <c r="W140" s="437"/>
    </row>
    <row r="141" spans="1:23" x14ac:dyDescent="0.2">
      <c r="A141" s="113"/>
      <c r="B141" s="154"/>
      <c r="C141" s="710" t="s">
        <v>193</v>
      </c>
      <c r="D141" s="119"/>
      <c r="E141" s="124"/>
      <c r="F141" s="125"/>
      <c r="G141" s="256" t="s">
        <v>24</v>
      </c>
      <c r="H141" s="608">
        <v>6.4</v>
      </c>
      <c r="I141" s="609">
        <v>1</v>
      </c>
      <c r="J141" s="503">
        <v>6</v>
      </c>
      <c r="K141" s="504">
        <v>0.5</v>
      </c>
      <c r="L141" s="466">
        <f t="shared" si="41"/>
        <v>0</v>
      </c>
      <c r="M141" s="467">
        <f t="shared" si="42"/>
        <v>0</v>
      </c>
      <c r="N141" s="468">
        <f t="shared" si="43"/>
        <v>0</v>
      </c>
      <c r="O141" s="468">
        <f t="shared" si="36"/>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44">F142*H142</f>
        <v>0</v>
      </c>
      <c r="M142" s="467">
        <f t="shared" ref="M142" si="45">F142*I142</f>
        <v>0</v>
      </c>
      <c r="N142" s="468">
        <f t="shared" ref="N142" si="46">F142*J142</f>
        <v>0</v>
      </c>
      <c r="O142" s="468">
        <f t="shared" ref="O142" si="47">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41"/>
        <v>0</v>
      </c>
      <c r="M143" s="467">
        <f t="shared" si="42"/>
        <v>0</v>
      </c>
      <c r="N143" s="468">
        <f t="shared" si="43"/>
        <v>0</v>
      </c>
      <c r="O143" s="468">
        <f t="shared" si="36"/>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41"/>
        <v>0</v>
      </c>
      <c r="M144" s="514">
        <f t="shared" si="42"/>
        <v>0</v>
      </c>
      <c r="N144" s="515">
        <f t="shared" si="43"/>
        <v>0</v>
      </c>
      <c r="O144" s="515">
        <f t="shared" si="36"/>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I159" s="21"/>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716"/>
      <c r="C175" s="11"/>
      <c r="D175" s="11"/>
      <c r="E175" s="11"/>
      <c r="F175" s="11"/>
      <c r="G175" s="11"/>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1"/>
      <c r="G176" s="11"/>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21"/>
      <c r="J178" s="12"/>
      <c r="K178" s="284" t="s">
        <v>108</v>
      </c>
      <c r="L178" s="37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I179" s="12"/>
      <c r="J179" s="12"/>
      <c r="K179" s="12"/>
      <c r="L179" s="11"/>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16"/>
      <c r="J185" s="17" t="s">
        <v>138</v>
      </c>
      <c r="K185" s="11"/>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605"/>
      <c r="I186" s="12"/>
      <c r="J186" s="381" t="s">
        <v>139</v>
      </c>
      <c r="K186" s="12"/>
      <c r="L186" s="11"/>
      <c r="M186" s="38"/>
      <c r="N186" s="38"/>
      <c r="O186" s="201"/>
      <c r="P186" s="437"/>
      <c r="Q186" s="437"/>
      <c r="R186" s="437"/>
      <c r="S186" s="437"/>
      <c r="T186" s="437"/>
      <c r="U186" s="437"/>
      <c r="V186" s="437"/>
      <c r="W186" s="437"/>
    </row>
    <row r="187" spans="1:23" x14ac:dyDescent="0.2">
      <c r="A187" s="714" t="str">
        <f>IF(A7="","",A7)</f>
        <v/>
      </c>
      <c r="B187" s="714"/>
      <c r="C187" s="714"/>
      <c r="D187" s="714"/>
      <c r="E187" s="714"/>
      <c r="F187" s="714"/>
      <c r="G187" s="715"/>
      <c r="H187" s="605"/>
      <c r="I187" s="12"/>
      <c r="J187" s="12"/>
      <c r="K187" s="12"/>
      <c r="L187" s="38"/>
      <c r="M187" s="38"/>
      <c r="N187" s="38"/>
      <c r="O187" s="201"/>
      <c r="P187" s="437"/>
      <c r="Q187" s="437"/>
      <c r="R187" s="437"/>
      <c r="S187" s="437"/>
      <c r="T187" s="437"/>
      <c r="U187" s="437"/>
      <c r="V187" s="437"/>
      <c r="W187" s="437"/>
    </row>
    <row r="188" spans="1:23" x14ac:dyDescent="0.2">
      <c r="A188" s="634" t="str">
        <f>IF(A8="","",A8)</f>
        <v/>
      </c>
      <c r="B188" s="714"/>
      <c r="C188" s="714"/>
      <c r="D188" s="714"/>
      <c r="E188" s="714"/>
      <c r="F188" s="714"/>
      <c r="G188" s="715"/>
      <c r="H188" s="605"/>
      <c r="I188" s="343"/>
      <c r="J188" s="304" t="s">
        <v>131</v>
      </c>
      <c r="K188" s="304"/>
      <c r="L188" s="304"/>
      <c r="M188" s="304"/>
      <c r="N188" s="304"/>
      <c r="O188" s="344"/>
      <c r="P188" s="437"/>
      <c r="Q188" s="437"/>
      <c r="R188" s="437"/>
      <c r="S188" s="437"/>
      <c r="T188" s="437"/>
      <c r="U188" s="437"/>
      <c r="V188" s="437"/>
      <c r="W188" s="437"/>
    </row>
    <row r="189" spans="1:23" x14ac:dyDescent="0.2">
      <c r="A189" s="634" t="str">
        <f>IF(A9="","",A9)</f>
        <v/>
      </c>
      <c r="B189" s="714"/>
      <c r="C189" s="714"/>
      <c r="D189" s="714"/>
      <c r="E189" s="714"/>
      <c r="F189" s="714"/>
      <c r="G189" s="715"/>
      <c r="H189" s="605"/>
      <c r="I189" s="21"/>
      <c r="J189" s="12"/>
      <c r="K189" s="12"/>
      <c r="L189" s="38"/>
      <c r="M189" s="38"/>
      <c r="N189" s="38"/>
      <c r="O189" s="201"/>
      <c r="P189" s="437"/>
      <c r="Q189" s="437"/>
      <c r="R189" s="437"/>
      <c r="S189" s="437"/>
      <c r="T189" s="437"/>
      <c r="U189" s="437"/>
      <c r="V189" s="437"/>
      <c r="W189" s="437"/>
    </row>
    <row r="190" spans="1:23" x14ac:dyDescent="0.2">
      <c r="A190" s="634" t="str">
        <f>IF(A10="","",A10)</f>
        <v/>
      </c>
      <c r="B190" s="714"/>
      <c r="C190" s="714"/>
      <c r="D190" s="714"/>
      <c r="E190" s="714"/>
      <c r="F190" s="714"/>
      <c r="G190" s="715"/>
      <c r="H190" s="605"/>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2017</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3"/>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2012</v>
      </c>
      <c r="D199" s="349"/>
      <c r="E199" s="350" t="s">
        <v>32</v>
      </c>
      <c r="F199" s="351"/>
      <c r="G199" s="83"/>
      <c r="H199" s="397"/>
      <c r="I199" s="351"/>
      <c r="J199" s="571"/>
      <c r="K199" s="572"/>
      <c r="L199" s="573"/>
      <c r="M199" s="571"/>
      <c r="N199" s="572"/>
      <c r="O199" s="574"/>
      <c r="P199" s="437"/>
      <c r="Q199" s="437"/>
      <c r="R199" s="437"/>
      <c r="S199" s="437"/>
      <c r="T199" s="437"/>
      <c r="U199" s="437"/>
      <c r="V199" s="437"/>
      <c r="W199" s="437"/>
    </row>
    <row r="200" spans="1:23" x14ac:dyDescent="0.2">
      <c r="A200" s="108" t="s">
        <v>115</v>
      </c>
      <c r="B200" s="347"/>
      <c r="C200" s="376">
        <f>C204-4</f>
        <v>2013</v>
      </c>
      <c r="D200" s="85"/>
      <c r="E200" s="352" t="s">
        <v>32</v>
      </c>
      <c r="F200" s="87"/>
      <c r="G200" s="353"/>
      <c r="H200" s="398"/>
      <c r="I200" s="354"/>
      <c r="J200" s="575"/>
      <c r="K200" s="576"/>
      <c r="L200" s="577"/>
      <c r="M200" s="575"/>
      <c r="N200" s="576"/>
      <c r="O200" s="577"/>
      <c r="P200" s="437"/>
      <c r="Q200" s="437"/>
      <c r="R200" s="437"/>
      <c r="S200" s="437"/>
      <c r="T200" s="437"/>
      <c r="U200" s="437"/>
      <c r="V200" s="437"/>
      <c r="W200" s="437"/>
    </row>
    <row r="201" spans="1:23" x14ac:dyDescent="0.2">
      <c r="A201" s="108" t="s">
        <v>115</v>
      </c>
      <c r="B201" s="347"/>
      <c r="C201" s="373">
        <f>C204-3</f>
        <v>2014</v>
      </c>
      <c r="D201" s="353"/>
      <c r="E201" s="352" t="s">
        <v>32</v>
      </c>
      <c r="F201" s="354"/>
      <c r="G201" s="353"/>
      <c r="H201" s="398"/>
      <c r="I201" s="354"/>
      <c r="J201" s="575"/>
      <c r="K201" s="576"/>
      <c r="L201" s="577"/>
      <c r="M201" s="575"/>
      <c r="N201" s="576"/>
      <c r="O201" s="577"/>
      <c r="P201" s="437"/>
      <c r="Q201" s="437"/>
      <c r="R201" s="437"/>
      <c r="S201" s="437"/>
      <c r="T201" s="437"/>
      <c r="U201" s="437"/>
      <c r="V201" s="437"/>
      <c r="W201" s="437"/>
    </row>
    <row r="202" spans="1:23" x14ac:dyDescent="0.2">
      <c r="A202" s="108" t="s">
        <v>115</v>
      </c>
      <c r="B202" s="347"/>
      <c r="C202" s="452">
        <f>C204-2</f>
        <v>2015</v>
      </c>
      <c r="D202" s="353"/>
      <c r="E202" s="398"/>
      <c r="F202" s="354"/>
      <c r="G202" s="353"/>
      <c r="H202" s="398"/>
      <c r="I202" s="354"/>
      <c r="J202" s="575"/>
      <c r="K202" s="576"/>
      <c r="L202" s="577"/>
      <c r="M202" s="575"/>
      <c r="N202" s="576"/>
      <c r="O202" s="577"/>
      <c r="P202" s="437"/>
      <c r="Q202" s="437"/>
      <c r="R202" s="437"/>
      <c r="S202" s="437"/>
      <c r="T202" s="437"/>
      <c r="U202" s="437"/>
      <c r="V202" s="437"/>
      <c r="W202" s="437"/>
    </row>
    <row r="203" spans="1:23" x14ac:dyDescent="0.2">
      <c r="A203" s="108" t="s">
        <v>115</v>
      </c>
      <c r="B203" s="347"/>
      <c r="C203" s="452">
        <f>C204-1</f>
        <v>2016</v>
      </c>
      <c r="D203" s="353"/>
      <c r="E203" s="398"/>
      <c r="F203" s="354"/>
      <c r="G203" s="353"/>
      <c r="H203" s="398"/>
      <c r="I203" s="354"/>
      <c r="J203" s="575"/>
      <c r="K203" s="576"/>
      <c r="L203" s="577"/>
      <c r="M203" s="575"/>
      <c r="N203" s="576"/>
      <c r="O203" s="577"/>
      <c r="P203" s="437"/>
      <c r="Q203" s="437"/>
      <c r="R203" s="437"/>
      <c r="S203" s="437"/>
      <c r="T203" s="437"/>
      <c r="U203" s="437"/>
      <c r="V203" s="437"/>
      <c r="W203" s="437"/>
    </row>
    <row r="204" spans="1:23" x14ac:dyDescent="0.2">
      <c r="A204" s="335" t="s">
        <v>116</v>
      </c>
      <c r="B204" s="348"/>
      <c r="C204" s="453">
        <f>F191</f>
        <v>2017</v>
      </c>
      <c r="D204" s="356"/>
      <c r="E204" s="405"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113"/>
      <c r="E208" s="451" t="e">
        <f>AVERAGE(E202:E204)</f>
        <v>#DIV/0!</v>
      </c>
      <c r="F208" s="366">
        <v>1</v>
      </c>
      <c r="G208" s="367"/>
      <c r="H208" s="456"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A211" s="371"/>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65"/>
      <c r="C212" s="666"/>
      <c r="D212" s="666"/>
      <c r="E212" s="666"/>
      <c r="F212" s="666"/>
      <c r="G212" s="666"/>
      <c r="H212" s="666"/>
      <c r="I212" s="666"/>
      <c r="J212" s="666"/>
      <c r="K212" s="666"/>
      <c r="L212" s="666"/>
      <c r="M212" s="666"/>
      <c r="N212" s="667"/>
      <c r="O212" s="11"/>
      <c r="P212" s="437"/>
      <c r="Q212" s="437"/>
      <c r="R212" s="437"/>
      <c r="S212" s="437"/>
      <c r="T212" s="437"/>
      <c r="U212" s="437"/>
      <c r="V212" s="437"/>
      <c r="W212" s="437"/>
    </row>
    <row r="213" spans="1:23" x14ac:dyDescent="0.2">
      <c r="A213" s="11"/>
      <c r="B213" s="668"/>
      <c r="C213" s="669"/>
      <c r="D213" s="669"/>
      <c r="E213" s="669"/>
      <c r="F213" s="669"/>
      <c r="G213" s="669"/>
      <c r="H213" s="669"/>
      <c r="I213" s="669"/>
      <c r="J213" s="669"/>
      <c r="K213" s="669"/>
      <c r="L213" s="669"/>
      <c r="M213" s="669"/>
      <c r="N213" s="670"/>
      <c r="O213" s="11"/>
      <c r="P213" s="437"/>
      <c r="Q213" s="437"/>
      <c r="R213" s="437"/>
      <c r="S213" s="437"/>
      <c r="T213" s="437"/>
      <c r="U213" s="437"/>
      <c r="V213" s="437"/>
      <c r="W213" s="437"/>
    </row>
    <row r="214" spans="1:23" x14ac:dyDescent="0.2">
      <c r="A214" s="11"/>
      <c r="B214" s="668"/>
      <c r="C214" s="669"/>
      <c r="D214" s="669"/>
      <c r="E214" s="669"/>
      <c r="F214" s="669"/>
      <c r="G214" s="669"/>
      <c r="H214" s="669"/>
      <c r="I214" s="669"/>
      <c r="J214" s="669"/>
      <c r="K214" s="669"/>
      <c r="L214" s="669"/>
      <c r="M214" s="669"/>
      <c r="N214" s="670"/>
      <c r="O214" s="11"/>
      <c r="P214" s="437"/>
      <c r="Q214" s="437"/>
      <c r="R214" s="437"/>
      <c r="S214" s="437"/>
      <c r="T214" s="437"/>
      <c r="U214" s="437"/>
      <c r="V214" s="437"/>
      <c r="W214" s="437"/>
    </row>
    <row r="215" spans="1:23" x14ac:dyDescent="0.2">
      <c r="A215" s="11"/>
      <c r="B215" s="660"/>
      <c r="C215" s="661"/>
      <c r="D215" s="661"/>
      <c r="E215" s="661"/>
      <c r="F215" s="661"/>
      <c r="G215" s="661"/>
      <c r="H215" s="661"/>
      <c r="I215" s="661"/>
      <c r="J215" s="661"/>
      <c r="K215" s="661"/>
      <c r="L215" s="661"/>
      <c r="M215" s="661"/>
      <c r="N215" s="662"/>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1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199</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202</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5.75" x14ac:dyDescent="0.3">
      <c r="A221" s="442"/>
      <c r="B221" s="447" t="s">
        <v>201</v>
      </c>
      <c r="C221" s="448"/>
      <c r="D221" s="448"/>
      <c r="E221" s="448"/>
      <c r="F221" s="449"/>
      <c r="G221" s="449"/>
      <c r="H221" s="446"/>
      <c r="I221" s="446"/>
      <c r="J221" s="446"/>
      <c r="K221" s="446"/>
      <c r="L221" s="443"/>
      <c r="M221" s="443"/>
      <c r="N221" s="443"/>
      <c r="O221" s="443"/>
      <c r="P221" s="437"/>
      <c r="Q221" s="437"/>
      <c r="R221" s="437"/>
      <c r="S221" s="437"/>
      <c r="T221" s="437"/>
      <c r="U221" s="437"/>
      <c r="V221" s="437"/>
      <c r="W221" s="437"/>
    </row>
    <row r="222" spans="1:23" ht="14.25" x14ac:dyDescent="0.2">
      <c r="A222" s="442"/>
      <c r="B222" s="443"/>
      <c r="C222" s="443"/>
      <c r="D222" s="443"/>
      <c r="E222" s="443"/>
      <c r="F222" s="446"/>
      <c r="G222" s="446"/>
      <c r="H222" s="446"/>
      <c r="I222" s="446"/>
      <c r="J222" s="446"/>
      <c r="K222" s="446"/>
      <c r="L222" s="443"/>
      <c r="M222" s="443"/>
      <c r="N222" s="443"/>
      <c r="O222" s="443"/>
      <c r="P222" s="437"/>
      <c r="Q222" s="437"/>
      <c r="R222" s="437"/>
      <c r="S222" s="437"/>
      <c r="T222" s="437"/>
      <c r="U222" s="437"/>
      <c r="V222" s="437"/>
      <c r="W222" s="437"/>
    </row>
    <row r="223" spans="1:23" ht="14.25" x14ac:dyDescent="0.2">
      <c r="A223" s="442">
        <v>3</v>
      </c>
      <c r="B223" s="443" t="s">
        <v>104</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x14ac:dyDescent="0.2">
      <c r="A224" s="443"/>
      <c r="B224" s="443" t="s">
        <v>105</v>
      </c>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4" ht="14.25" x14ac:dyDescent="0.2">
      <c r="A225" s="442"/>
      <c r="B225" s="443"/>
      <c r="C225" s="443"/>
      <c r="D225" s="443"/>
      <c r="E225" s="443"/>
      <c r="F225" s="446"/>
      <c r="G225" s="446"/>
      <c r="H225" s="446"/>
      <c r="I225" s="446"/>
      <c r="J225" s="446"/>
      <c r="K225" s="446"/>
      <c r="L225" s="443"/>
      <c r="M225" s="443"/>
      <c r="N225" s="443"/>
      <c r="O225" s="443"/>
      <c r="P225" s="437"/>
      <c r="Q225" s="437"/>
      <c r="R225" s="437"/>
      <c r="S225" s="437"/>
      <c r="T225" s="437"/>
      <c r="U225" s="437"/>
      <c r="V225" s="437"/>
      <c r="W225" s="437"/>
    </row>
    <row r="226" spans="1:24" ht="14.25" x14ac:dyDescent="0.2">
      <c r="A226" s="442"/>
      <c r="B226" s="443"/>
      <c r="C226" s="443"/>
      <c r="D226" s="443"/>
      <c r="E226" s="443"/>
      <c r="F226" s="446"/>
      <c r="G226" s="446"/>
      <c r="H226" s="446"/>
      <c r="I226" s="446"/>
      <c r="J226" s="446"/>
      <c r="K226" s="450" t="s">
        <v>108</v>
      </c>
      <c r="L226" s="443"/>
      <c r="M226" s="443"/>
      <c r="N226" s="443"/>
      <c r="O226" s="443"/>
      <c r="P226" s="437"/>
      <c r="Q226" s="437"/>
      <c r="R226" s="437"/>
      <c r="S226" s="437"/>
      <c r="T226" s="437"/>
      <c r="U226" s="437"/>
      <c r="V226" s="437"/>
      <c r="W226" s="437"/>
    </row>
    <row r="227" spans="1:24"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4"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4"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4"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4" ht="14.25" x14ac:dyDescent="0.2">
      <c r="A231" s="442"/>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4" x14ac:dyDescent="0.2">
      <c r="A232" s="443"/>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4"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4" ht="14.25" x14ac:dyDescent="0.2">
      <c r="A234" s="442"/>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4" x14ac:dyDescent="0.2">
      <c r="A235" s="443"/>
      <c r="B235" s="443"/>
      <c r="C235" s="443"/>
      <c r="D235" s="443"/>
      <c r="E235" s="443"/>
      <c r="F235" s="446"/>
      <c r="G235" s="446"/>
      <c r="H235" s="446"/>
      <c r="I235" s="446"/>
      <c r="J235" s="446"/>
      <c r="K235" s="446"/>
      <c r="L235" s="443"/>
      <c r="M235" s="443"/>
      <c r="N235" s="443"/>
      <c r="O235" s="443"/>
      <c r="P235" s="437"/>
      <c r="Q235" s="437"/>
      <c r="R235" s="437"/>
      <c r="S235" s="437"/>
      <c r="T235" s="437"/>
      <c r="U235" s="437"/>
      <c r="V235" s="437"/>
      <c r="W235" s="437"/>
    </row>
    <row r="236" spans="1:24" x14ac:dyDescent="0.2">
      <c r="A236" s="717"/>
      <c r="B236" s="717"/>
      <c r="C236" s="717"/>
      <c r="D236" s="717"/>
      <c r="E236" s="717"/>
      <c r="F236" s="718"/>
      <c r="G236" s="718"/>
      <c r="H236" s="718"/>
      <c r="I236" s="718"/>
      <c r="J236" s="718"/>
      <c r="K236" s="718"/>
      <c r="L236" s="717"/>
      <c r="M236" s="717"/>
      <c r="N236" s="717"/>
      <c r="O236" s="717"/>
      <c r="P236" s="719"/>
      <c r="Q236" s="719"/>
      <c r="R236" s="719"/>
      <c r="S236" s="719"/>
      <c r="T236" s="719"/>
      <c r="U236" s="719"/>
      <c r="V236" s="719"/>
      <c r="W236" s="719"/>
      <c r="X236" s="719"/>
    </row>
    <row r="237" spans="1:24" x14ac:dyDescent="0.2">
      <c r="A237" s="719"/>
      <c r="B237" s="719"/>
      <c r="C237" s="719"/>
      <c r="D237" s="719"/>
      <c r="E237" s="719"/>
      <c r="F237" s="720"/>
      <c r="G237" s="720"/>
      <c r="H237" s="720"/>
      <c r="I237" s="720"/>
      <c r="J237" s="720"/>
      <c r="K237" s="720"/>
      <c r="L237" s="719"/>
      <c r="M237" s="719"/>
      <c r="N237" s="719"/>
      <c r="O237" s="719"/>
      <c r="P237" s="719"/>
      <c r="Q237" s="719"/>
      <c r="R237" s="719"/>
      <c r="S237" s="719"/>
      <c r="T237" s="719"/>
      <c r="U237" s="719"/>
      <c r="V237" s="719"/>
      <c r="W237" s="719"/>
      <c r="X237" s="719"/>
    </row>
  </sheetData>
  <sheetProtection algorithmName="SHA-512" hashValue="haIBhnpP6GubANeUyrj8UDgMhwqgOzMnZY+nTavlpfBPkqxneBJND7iE6v2E0xNy3esFitprB863l1K/d92yNg==" saltValue="WDIZzeYUJi+uCySvD0ncww==" spinCount="100000" sheet="1" objects="1" scenarios="1" selectLockedCells="1"/>
  <mergeCells count="17">
    <mergeCell ref="C6:E6"/>
    <mergeCell ref="A7:E7"/>
    <mergeCell ref="A8:E8"/>
    <mergeCell ref="A9:E9"/>
    <mergeCell ref="A10:E10"/>
    <mergeCell ref="T94:V95"/>
    <mergeCell ref="B158:N158"/>
    <mergeCell ref="B155:N155"/>
    <mergeCell ref="B156:N156"/>
    <mergeCell ref="B157:N157"/>
    <mergeCell ref="R94:S97"/>
    <mergeCell ref="R98:R105"/>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42578125" style="371" customWidth="1"/>
    <col min="6" max="6" width="8.7109375" style="21" customWidth="1"/>
    <col min="7" max="7" width="6.28515625" style="21" customWidth="1"/>
    <col min="8" max="8" width="6" style="21" customWidth="1"/>
    <col min="9" max="9" width="6.140625" style="21" customWidth="1"/>
    <col min="10"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IF('2034'!A7:E7="","",'2034'!A7:E7)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IF('2034'!A8:E8="","",'2034'!A8:E8)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IF('2034'!A9:E9="","",'2034'!A9:E9)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IF('2034'!A10:E10="","",'2034'!A10:E10)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2035</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2035</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2030</v>
      </c>
      <c r="D199" s="349"/>
      <c r="E199" s="350" t="s">
        <v>32</v>
      </c>
      <c r="F199" s="351"/>
      <c r="G199" s="83"/>
      <c r="H199" s="355" t="e">
        <f>'2030'!M149</f>
        <v>#DIV/0!</v>
      </c>
      <c r="I199" s="354"/>
      <c r="J199" s="575"/>
      <c r="K199" s="595" t="e">
        <f>'2030'!N149</f>
        <v>#DIV/0!</v>
      </c>
      <c r="L199" s="577"/>
      <c r="M199" s="575"/>
      <c r="N199" s="595" t="e">
        <f>'2030'!O149</f>
        <v>#DIV/0!</v>
      </c>
      <c r="O199" s="574"/>
      <c r="P199" s="437"/>
      <c r="Q199" s="437"/>
      <c r="R199" s="437"/>
      <c r="S199" s="437"/>
      <c r="T199" s="437"/>
      <c r="U199" s="437"/>
      <c r="V199" s="437"/>
      <c r="W199" s="437"/>
    </row>
    <row r="200" spans="1:23" x14ac:dyDescent="0.2">
      <c r="A200" s="108" t="s">
        <v>115</v>
      </c>
      <c r="B200" s="347"/>
      <c r="C200" s="376">
        <f>C204-4</f>
        <v>2031</v>
      </c>
      <c r="D200" s="85"/>
      <c r="E200" s="352" t="s">
        <v>32</v>
      </c>
      <c r="F200" s="87"/>
      <c r="G200" s="353"/>
      <c r="H200" s="355" t="e">
        <f>'2031'!M149</f>
        <v>#DIV/0!</v>
      </c>
      <c r="I200" s="354"/>
      <c r="J200" s="575"/>
      <c r="K200" s="595" t="e">
        <f>'2031'!N149</f>
        <v>#DIV/0!</v>
      </c>
      <c r="L200" s="577"/>
      <c r="M200" s="575"/>
      <c r="N200" s="595" t="e">
        <f>'2031'!O149</f>
        <v>#DIV/0!</v>
      </c>
      <c r="O200" s="577"/>
      <c r="P200" s="437"/>
      <c r="Q200" s="437"/>
      <c r="R200" s="437"/>
      <c r="S200" s="437"/>
      <c r="T200" s="437"/>
      <c r="U200" s="437"/>
      <c r="V200" s="437"/>
      <c r="W200" s="437"/>
    </row>
    <row r="201" spans="1:23" x14ac:dyDescent="0.2">
      <c r="A201" s="108" t="s">
        <v>115</v>
      </c>
      <c r="B201" s="347"/>
      <c r="C201" s="373">
        <f>C204-3</f>
        <v>2032</v>
      </c>
      <c r="D201" s="353"/>
      <c r="E201" s="352" t="s">
        <v>32</v>
      </c>
      <c r="F201" s="354"/>
      <c r="G201" s="353"/>
      <c r="H201" s="355" t="e">
        <f>'2032'!M149</f>
        <v>#DIV/0!</v>
      </c>
      <c r="I201" s="354"/>
      <c r="J201" s="575"/>
      <c r="K201" s="595" t="e">
        <f>'2032'!N149</f>
        <v>#DIV/0!</v>
      </c>
      <c r="L201" s="577"/>
      <c r="M201" s="575"/>
      <c r="N201" s="595" t="e">
        <f>'2032'!O149</f>
        <v>#DIV/0!</v>
      </c>
      <c r="O201" s="577"/>
      <c r="P201" s="437"/>
      <c r="Q201" s="437"/>
      <c r="R201" s="437"/>
      <c r="S201" s="437"/>
      <c r="T201" s="437"/>
      <c r="U201" s="437"/>
      <c r="V201" s="437"/>
      <c r="W201" s="437"/>
    </row>
    <row r="202" spans="1:23" x14ac:dyDescent="0.2">
      <c r="A202" s="108" t="s">
        <v>115</v>
      </c>
      <c r="B202" s="347"/>
      <c r="C202" s="373">
        <f>C204-2</f>
        <v>2033</v>
      </c>
      <c r="D202" s="353"/>
      <c r="E202" s="355" t="e">
        <f>'2033'!L149</f>
        <v>#DIV/0!</v>
      </c>
      <c r="F202" s="354"/>
      <c r="G202" s="353"/>
      <c r="H202" s="355" t="e">
        <f>'2033'!M149</f>
        <v>#DIV/0!</v>
      </c>
      <c r="I202" s="354"/>
      <c r="J202" s="575"/>
      <c r="K202" s="595" t="e">
        <f>'2033'!N149</f>
        <v>#DIV/0!</v>
      </c>
      <c r="L202" s="577"/>
      <c r="M202" s="575"/>
      <c r="N202" s="595" t="e">
        <f>'2033'!O149</f>
        <v>#DIV/0!</v>
      </c>
      <c r="O202" s="577"/>
      <c r="P202" s="437"/>
      <c r="Q202" s="437"/>
      <c r="R202" s="437"/>
      <c r="S202" s="437"/>
      <c r="T202" s="437"/>
      <c r="U202" s="437"/>
      <c r="V202" s="437"/>
      <c r="W202" s="437"/>
    </row>
    <row r="203" spans="1:23" x14ac:dyDescent="0.2">
      <c r="A203" s="108" t="s">
        <v>115</v>
      </c>
      <c r="B203" s="347"/>
      <c r="C203" s="373">
        <f>C204-1</f>
        <v>2034</v>
      </c>
      <c r="D203" s="353"/>
      <c r="E203" s="355" t="e">
        <f>'2034'!L149</f>
        <v>#DIV/0!</v>
      </c>
      <c r="F203" s="354"/>
      <c r="G203" s="353"/>
      <c r="H203" s="355" t="e">
        <f>'2034'!M149</f>
        <v>#DIV/0!</v>
      </c>
      <c r="I203" s="354"/>
      <c r="J203" s="575"/>
      <c r="K203" s="595" t="e">
        <f>'2034'!N149</f>
        <v>#DIV/0!</v>
      </c>
      <c r="L203" s="577"/>
      <c r="M203" s="575"/>
      <c r="N203" s="595" t="e">
        <f>'2034'!O149</f>
        <v>#DIV/0!</v>
      </c>
      <c r="O203" s="577"/>
      <c r="P203" s="437"/>
      <c r="Q203" s="437"/>
      <c r="R203" s="437"/>
      <c r="S203" s="437"/>
      <c r="T203" s="437"/>
      <c r="U203" s="437"/>
      <c r="V203" s="437"/>
      <c r="W203" s="437"/>
    </row>
    <row r="204" spans="1:23" x14ac:dyDescent="0.2">
      <c r="A204" s="335" t="s">
        <v>116</v>
      </c>
      <c r="B204" s="348"/>
      <c r="C204" s="379">
        <f>F191</f>
        <v>2035</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11"/>
      <c r="C217" s="339"/>
      <c r="D217" s="339"/>
      <c r="E217" s="339"/>
      <c r="F217" s="340"/>
      <c r="G217" s="340"/>
      <c r="H217" s="340"/>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7/htyXlHzs+tmbAVgQ77TwpAYpFQjpijvAYDtyLFap6YkMjX2LGvLbri0UsS6bsz4aRKmqh3CkdiRf5p5iGxTw==" saltValue="LTbW4eDlWjAdt2NH2X7aMQ=="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42578125" style="371" customWidth="1"/>
    <col min="6" max="6" width="8.7109375" style="21" customWidth="1"/>
    <col min="7" max="7" width="6.285156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IF('2035'!A7:E7="","",'2035'!A7:E7)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IF('2035'!A8:E8="","",'2035'!A8:E8)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IF('2035'!A9:E9="","",'2035'!A9:E9)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IF('2035'!A10:E10="","",'2035'!A10:E10)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2036</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2036</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2031</v>
      </c>
      <c r="D199" s="349"/>
      <c r="E199" s="350" t="s">
        <v>32</v>
      </c>
      <c r="F199" s="351"/>
      <c r="G199" s="83"/>
      <c r="H199" s="355" t="e">
        <f>'2031'!M149</f>
        <v>#DIV/0!</v>
      </c>
      <c r="I199" s="354"/>
      <c r="J199" s="575"/>
      <c r="K199" s="595" t="e">
        <f>'2031'!N149</f>
        <v>#DIV/0!</v>
      </c>
      <c r="L199" s="577"/>
      <c r="M199" s="575"/>
      <c r="N199" s="595" t="e">
        <f>'2031'!O149</f>
        <v>#DIV/0!</v>
      </c>
      <c r="O199" s="574"/>
      <c r="P199" s="437"/>
      <c r="Q199" s="437"/>
      <c r="R199" s="437"/>
      <c r="S199" s="437"/>
      <c r="T199" s="437"/>
      <c r="U199" s="437"/>
      <c r="V199" s="437"/>
      <c r="W199" s="437"/>
    </row>
    <row r="200" spans="1:23" x14ac:dyDescent="0.2">
      <c r="A200" s="108" t="s">
        <v>115</v>
      </c>
      <c r="B200" s="347"/>
      <c r="C200" s="376">
        <f>C204-4</f>
        <v>2032</v>
      </c>
      <c r="D200" s="85"/>
      <c r="E200" s="352" t="s">
        <v>32</v>
      </c>
      <c r="F200" s="87"/>
      <c r="G200" s="353"/>
      <c r="H200" s="355" t="e">
        <f>'2032'!M149</f>
        <v>#DIV/0!</v>
      </c>
      <c r="I200" s="354"/>
      <c r="J200" s="575"/>
      <c r="K200" s="595" t="e">
        <f>'2032'!N149</f>
        <v>#DIV/0!</v>
      </c>
      <c r="L200" s="577"/>
      <c r="M200" s="575"/>
      <c r="N200" s="595" t="e">
        <f>'2032'!O149</f>
        <v>#DIV/0!</v>
      </c>
      <c r="O200" s="577"/>
      <c r="P200" s="437"/>
      <c r="Q200" s="437"/>
      <c r="R200" s="437"/>
      <c r="S200" s="437"/>
      <c r="T200" s="437"/>
      <c r="U200" s="437"/>
      <c r="V200" s="437"/>
      <c r="W200" s="437"/>
    </row>
    <row r="201" spans="1:23" x14ac:dyDescent="0.2">
      <c r="A201" s="108" t="s">
        <v>115</v>
      </c>
      <c r="B201" s="347"/>
      <c r="C201" s="373">
        <f>C204-3</f>
        <v>2033</v>
      </c>
      <c r="D201" s="353"/>
      <c r="E201" s="352" t="s">
        <v>32</v>
      </c>
      <c r="F201" s="354"/>
      <c r="G201" s="353"/>
      <c r="H201" s="355" t="e">
        <f>'2033'!M149</f>
        <v>#DIV/0!</v>
      </c>
      <c r="I201" s="354"/>
      <c r="J201" s="575"/>
      <c r="K201" s="595" t="e">
        <f>'2033'!N149</f>
        <v>#DIV/0!</v>
      </c>
      <c r="L201" s="577"/>
      <c r="M201" s="575"/>
      <c r="N201" s="595" t="e">
        <f>'2033'!O149</f>
        <v>#DIV/0!</v>
      </c>
      <c r="O201" s="577"/>
      <c r="P201" s="437"/>
      <c r="Q201" s="437"/>
      <c r="R201" s="437"/>
      <c r="S201" s="437"/>
      <c r="T201" s="437"/>
      <c r="U201" s="437"/>
      <c r="V201" s="437"/>
      <c r="W201" s="437"/>
    </row>
    <row r="202" spans="1:23" x14ac:dyDescent="0.2">
      <c r="A202" s="108" t="s">
        <v>115</v>
      </c>
      <c r="B202" s="347"/>
      <c r="C202" s="373">
        <f>C204-2</f>
        <v>2034</v>
      </c>
      <c r="D202" s="353"/>
      <c r="E202" s="355" t="e">
        <f>'2034'!L149</f>
        <v>#DIV/0!</v>
      </c>
      <c r="F202" s="354"/>
      <c r="G202" s="353"/>
      <c r="H202" s="355" t="e">
        <f>'2034'!M149</f>
        <v>#DIV/0!</v>
      </c>
      <c r="I202" s="354"/>
      <c r="J202" s="575"/>
      <c r="K202" s="595" t="e">
        <f>'2034'!N149</f>
        <v>#DIV/0!</v>
      </c>
      <c r="L202" s="577"/>
      <c r="M202" s="575"/>
      <c r="N202" s="595" t="e">
        <f>'2034'!O149</f>
        <v>#DIV/0!</v>
      </c>
      <c r="O202" s="577"/>
      <c r="P202" s="437"/>
      <c r="Q202" s="437"/>
      <c r="R202" s="437"/>
      <c r="S202" s="437"/>
      <c r="T202" s="437"/>
      <c r="U202" s="437"/>
      <c r="V202" s="437"/>
      <c r="W202" s="437"/>
    </row>
    <row r="203" spans="1:23" x14ac:dyDescent="0.2">
      <c r="A203" s="108" t="s">
        <v>115</v>
      </c>
      <c r="B203" s="347"/>
      <c r="C203" s="373">
        <f>C204-1</f>
        <v>2035</v>
      </c>
      <c r="D203" s="353"/>
      <c r="E203" s="355" t="e">
        <f>'2035'!L149</f>
        <v>#DIV/0!</v>
      </c>
      <c r="F203" s="354"/>
      <c r="G203" s="353"/>
      <c r="H203" s="355" t="e">
        <f>'2035'!M149</f>
        <v>#DIV/0!</v>
      </c>
      <c r="I203" s="354"/>
      <c r="J203" s="575"/>
      <c r="K203" s="595" t="e">
        <f>'2035'!N149</f>
        <v>#DIV/0!</v>
      </c>
      <c r="L203" s="577"/>
      <c r="M203" s="575"/>
      <c r="N203" s="595" t="e">
        <f>'2035'!O149</f>
        <v>#DIV/0!</v>
      </c>
      <c r="O203" s="577"/>
      <c r="P203" s="437"/>
      <c r="Q203" s="437"/>
      <c r="R203" s="437"/>
      <c r="S203" s="437"/>
      <c r="T203" s="437"/>
      <c r="U203" s="437"/>
      <c r="V203" s="437"/>
      <c r="W203" s="437"/>
    </row>
    <row r="204" spans="1:23" x14ac:dyDescent="0.2">
      <c r="A204" s="335" t="s">
        <v>116</v>
      </c>
      <c r="B204" s="348"/>
      <c r="C204" s="379">
        <f>F191</f>
        <v>2036</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100</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Bi3MWaWkqKxvBMiCyl96ROf3Fi4+HYx62XRolYUufmRaY0OOxMxKiOb0lXTZ0Ulc1RnsN+W9S80wINMbc87Q6g==" saltValue="II0spOOJPSEQyuq2I+aZsg=="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42578125" style="371" customWidth="1"/>
    <col min="6" max="6" width="8.7109375" style="21" customWidth="1"/>
    <col min="7" max="7" width="6.28515625" style="21" customWidth="1"/>
    <col min="8" max="8" width="6" style="21" customWidth="1"/>
    <col min="9" max="9" width="6.140625" style="21" customWidth="1"/>
    <col min="10"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IF('2036'!A7:E7="","",'2036'!A7:E7)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IF('2036'!A8:E8="","",'2036'!A8:E8)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IF('2036'!A9:E9="","",'2036'!A9:E9)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IF('2036'!A10:E10="","",'2036'!A10:E10)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2037</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2037</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2032</v>
      </c>
      <c r="D199" s="349"/>
      <c r="E199" s="350" t="s">
        <v>32</v>
      </c>
      <c r="F199" s="351"/>
      <c r="G199" s="83"/>
      <c r="H199" s="355" t="e">
        <f>'2032'!M149</f>
        <v>#DIV/0!</v>
      </c>
      <c r="I199" s="354"/>
      <c r="J199" s="575"/>
      <c r="K199" s="595" t="e">
        <f>'2032'!N149</f>
        <v>#DIV/0!</v>
      </c>
      <c r="L199" s="577"/>
      <c r="M199" s="575"/>
      <c r="N199" s="595" t="e">
        <f>'2032'!O149</f>
        <v>#DIV/0!</v>
      </c>
      <c r="O199" s="574"/>
      <c r="P199" s="437"/>
      <c r="Q199" s="437"/>
      <c r="R199" s="437"/>
      <c r="S199" s="437"/>
      <c r="T199" s="437"/>
      <c r="U199" s="437"/>
      <c r="V199" s="437"/>
      <c r="W199" s="437"/>
    </row>
    <row r="200" spans="1:23" x14ac:dyDescent="0.2">
      <c r="A200" s="108" t="s">
        <v>115</v>
      </c>
      <c r="B200" s="347"/>
      <c r="C200" s="376">
        <f>C204-4</f>
        <v>2033</v>
      </c>
      <c r="D200" s="85"/>
      <c r="E200" s="352" t="s">
        <v>32</v>
      </c>
      <c r="F200" s="87"/>
      <c r="G200" s="353"/>
      <c r="H200" s="355" t="e">
        <f>'2033'!M149</f>
        <v>#DIV/0!</v>
      </c>
      <c r="I200" s="354"/>
      <c r="J200" s="575"/>
      <c r="K200" s="595" t="e">
        <f>'2033'!N149</f>
        <v>#DIV/0!</v>
      </c>
      <c r="L200" s="577"/>
      <c r="M200" s="575"/>
      <c r="N200" s="595" t="e">
        <f>'2033'!O149</f>
        <v>#DIV/0!</v>
      </c>
      <c r="O200" s="577"/>
      <c r="P200" s="437"/>
      <c r="Q200" s="437"/>
      <c r="R200" s="437"/>
      <c r="S200" s="437"/>
      <c r="T200" s="437"/>
      <c r="U200" s="437"/>
      <c r="V200" s="437"/>
      <c r="W200" s="437"/>
    </row>
    <row r="201" spans="1:23" x14ac:dyDescent="0.2">
      <c r="A201" s="108" t="s">
        <v>115</v>
      </c>
      <c r="B201" s="347"/>
      <c r="C201" s="373">
        <f>C204-3</f>
        <v>2034</v>
      </c>
      <c r="D201" s="353"/>
      <c r="E201" s="352" t="s">
        <v>32</v>
      </c>
      <c r="F201" s="354"/>
      <c r="G201" s="353"/>
      <c r="H201" s="355" t="e">
        <f>'2034'!M149</f>
        <v>#DIV/0!</v>
      </c>
      <c r="I201" s="354"/>
      <c r="J201" s="575"/>
      <c r="K201" s="595" t="e">
        <f>'2034'!N149</f>
        <v>#DIV/0!</v>
      </c>
      <c r="L201" s="577"/>
      <c r="M201" s="575"/>
      <c r="N201" s="595" t="e">
        <f>'2034'!O149</f>
        <v>#DIV/0!</v>
      </c>
      <c r="O201" s="577"/>
      <c r="P201" s="437"/>
      <c r="Q201" s="437"/>
      <c r="R201" s="437"/>
      <c r="S201" s="437"/>
      <c r="T201" s="437"/>
      <c r="U201" s="437"/>
      <c r="V201" s="437"/>
      <c r="W201" s="437"/>
    </row>
    <row r="202" spans="1:23" x14ac:dyDescent="0.2">
      <c r="A202" s="108" t="s">
        <v>115</v>
      </c>
      <c r="B202" s="347"/>
      <c r="C202" s="373">
        <f>C204-2</f>
        <v>2035</v>
      </c>
      <c r="D202" s="353"/>
      <c r="E202" s="355" t="e">
        <f>'2035'!L149</f>
        <v>#DIV/0!</v>
      </c>
      <c r="F202" s="354"/>
      <c r="G202" s="353"/>
      <c r="H202" s="355" t="e">
        <f>'2035'!M149</f>
        <v>#DIV/0!</v>
      </c>
      <c r="I202" s="354"/>
      <c r="J202" s="575"/>
      <c r="K202" s="595" t="e">
        <f>'2035'!N149</f>
        <v>#DIV/0!</v>
      </c>
      <c r="L202" s="577"/>
      <c r="M202" s="575"/>
      <c r="N202" s="595" t="e">
        <f>'2035'!O149</f>
        <v>#DIV/0!</v>
      </c>
      <c r="O202" s="577"/>
      <c r="P202" s="437"/>
      <c r="Q202" s="437"/>
      <c r="R202" s="437"/>
      <c r="S202" s="437"/>
      <c r="T202" s="437"/>
      <c r="U202" s="437"/>
      <c r="V202" s="437"/>
      <c r="W202" s="437"/>
    </row>
    <row r="203" spans="1:23" x14ac:dyDescent="0.2">
      <c r="A203" s="108" t="s">
        <v>115</v>
      </c>
      <c r="B203" s="347"/>
      <c r="C203" s="373">
        <f>C204-1</f>
        <v>2036</v>
      </c>
      <c r="D203" s="353"/>
      <c r="E203" s="355" t="e">
        <f>'2036'!L149</f>
        <v>#DIV/0!</v>
      </c>
      <c r="F203" s="354"/>
      <c r="G203" s="353"/>
      <c r="H203" s="355" t="e">
        <f>'2036'!M149</f>
        <v>#DIV/0!</v>
      </c>
      <c r="I203" s="354"/>
      <c r="J203" s="575"/>
      <c r="K203" s="595" t="e">
        <f>'2036'!N149</f>
        <v>#DIV/0!</v>
      </c>
      <c r="L203" s="577"/>
      <c r="M203" s="575"/>
      <c r="N203" s="595" t="e">
        <f>'2036'!O149</f>
        <v>#DIV/0!</v>
      </c>
      <c r="O203" s="577"/>
      <c r="P203" s="437"/>
      <c r="Q203" s="437"/>
      <c r="R203" s="437"/>
      <c r="S203" s="437"/>
      <c r="T203" s="437"/>
      <c r="U203" s="437"/>
      <c r="V203" s="437"/>
      <c r="W203" s="437"/>
    </row>
    <row r="204" spans="1:23" x14ac:dyDescent="0.2">
      <c r="A204" s="335" t="s">
        <v>116</v>
      </c>
      <c r="B204" s="348"/>
      <c r="C204" s="379">
        <f>F191</f>
        <v>2037</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100</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Je6Oo6rxBZCLNxpovz1C+vJm+aPaurFBKDc84SAXBi+CgSAxhVDqPDqaEpLohiVbDFNnUY2xVLwgDao8WiSj5Q==" saltValue="mJG5GkeFN3NaF9qk6rVe3w=="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28515625" style="371" customWidth="1"/>
    <col min="6" max="6" width="8.7109375" style="21" customWidth="1"/>
    <col min="7" max="7" width="6.285156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IF('2037'!A7:E7="","",'2037'!A7:E7)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IF('2037'!A8:E8="","",'2037'!A8:E8)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IF('2037'!A9:E9="","",'2037'!A9:E9)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IF('2037'!A10:E10="","",'2037'!A10:E10)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2038</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ref="L141" si="32">F141*H141</f>
        <v>0</v>
      </c>
      <c r="M141" s="467">
        <f t="shared" ref="M141" si="33">F141*I141</f>
        <v>0</v>
      </c>
      <c r="N141" s="468">
        <f t="shared" ref="N141" si="34">F141*J141</f>
        <v>0</v>
      </c>
      <c r="O141" s="468">
        <f t="shared" ref="O141" si="35">F141*K141</f>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si="29"/>
        <v>0</v>
      </c>
      <c r="M142" s="467">
        <f t="shared" si="30"/>
        <v>0</v>
      </c>
      <c r="N142" s="468">
        <f t="shared" si="31"/>
        <v>0</v>
      </c>
      <c r="O142" s="468">
        <f t="shared" si="28"/>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2038</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2033</v>
      </c>
      <c r="D199" s="349"/>
      <c r="E199" s="350" t="s">
        <v>32</v>
      </c>
      <c r="F199" s="351"/>
      <c r="G199" s="83"/>
      <c r="H199" s="355" t="e">
        <f>'2033'!M149</f>
        <v>#DIV/0!</v>
      </c>
      <c r="I199" s="354"/>
      <c r="J199" s="575"/>
      <c r="K199" s="595" t="e">
        <f>'2033'!N149</f>
        <v>#DIV/0!</v>
      </c>
      <c r="L199" s="577"/>
      <c r="M199" s="575"/>
      <c r="N199" s="595" t="e">
        <f>'2033'!O149</f>
        <v>#DIV/0!</v>
      </c>
      <c r="O199" s="574"/>
      <c r="P199" s="437"/>
      <c r="Q199" s="437"/>
      <c r="R199" s="437"/>
      <c r="S199" s="437"/>
      <c r="T199" s="437"/>
      <c r="U199" s="437"/>
      <c r="V199" s="437"/>
      <c r="W199" s="437"/>
    </row>
    <row r="200" spans="1:23" x14ac:dyDescent="0.2">
      <c r="A200" s="108" t="s">
        <v>115</v>
      </c>
      <c r="B200" s="347"/>
      <c r="C200" s="376">
        <f>C204-4</f>
        <v>2034</v>
      </c>
      <c r="D200" s="85"/>
      <c r="E200" s="352" t="s">
        <v>32</v>
      </c>
      <c r="F200" s="87"/>
      <c r="G200" s="353"/>
      <c r="H200" s="355" t="e">
        <f>'2034'!M149</f>
        <v>#DIV/0!</v>
      </c>
      <c r="I200" s="354"/>
      <c r="J200" s="575"/>
      <c r="K200" s="595" t="e">
        <f>'2034'!N149</f>
        <v>#DIV/0!</v>
      </c>
      <c r="L200" s="577"/>
      <c r="M200" s="575"/>
      <c r="N200" s="595" t="e">
        <f>'2034'!O149</f>
        <v>#DIV/0!</v>
      </c>
      <c r="O200" s="577"/>
      <c r="P200" s="437"/>
      <c r="Q200" s="437"/>
      <c r="R200" s="437"/>
      <c r="S200" s="437"/>
      <c r="T200" s="437"/>
      <c r="U200" s="437"/>
      <c r="V200" s="437"/>
      <c r="W200" s="437"/>
    </row>
    <row r="201" spans="1:23" x14ac:dyDescent="0.2">
      <c r="A201" s="108" t="s">
        <v>115</v>
      </c>
      <c r="B201" s="347"/>
      <c r="C201" s="373">
        <f>C204-3</f>
        <v>2035</v>
      </c>
      <c r="D201" s="353"/>
      <c r="E201" s="352" t="s">
        <v>32</v>
      </c>
      <c r="F201" s="354"/>
      <c r="G201" s="353"/>
      <c r="H201" s="355" t="e">
        <f>'2035'!M149</f>
        <v>#DIV/0!</v>
      </c>
      <c r="I201" s="354"/>
      <c r="J201" s="575"/>
      <c r="K201" s="595" t="e">
        <f>'2035'!N149</f>
        <v>#DIV/0!</v>
      </c>
      <c r="L201" s="577"/>
      <c r="M201" s="575"/>
      <c r="N201" s="595" t="e">
        <f>'2035'!O149</f>
        <v>#DIV/0!</v>
      </c>
      <c r="O201" s="577"/>
      <c r="P201" s="437"/>
      <c r="Q201" s="437"/>
      <c r="R201" s="437"/>
      <c r="S201" s="437"/>
      <c r="T201" s="437"/>
      <c r="U201" s="437"/>
      <c r="V201" s="437"/>
      <c r="W201" s="437"/>
    </row>
    <row r="202" spans="1:23" x14ac:dyDescent="0.2">
      <c r="A202" s="108" t="s">
        <v>115</v>
      </c>
      <c r="B202" s="347"/>
      <c r="C202" s="373">
        <f>C204-2</f>
        <v>2036</v>
      </c>
      <c r="D202" s="353"/>
      <c r="E202" s="355" t="e">
        <f>'2036'!L149</f>
        <v>#DIV/0!</v>
      </c>
      <c r="F202" s="354"/>
      <c r="G202" s="353"/>
      <c r="H202" s="355" t="e">
        <f>'2036'!M149</f>
        <v>#DIV/0!</v>
      </c>
      <c r="I202" s="354"/>
      <c r="J202" s="575"/>
      <c r="K202" s="595" t="e">
        <f>'2036'!N149</f>
        <v>#DIV/0!</v>
      </c>
      <c r="L202" s="577"/>
      <c r="M202" s="575"/>
      <c r="N202" s="595" t="e">
        <f>'2036'!O149</f>
        <v>#DIV/0!</v>
      </c>
      <c r="O202" s="577"/>
      <c r="P202" s="437"/>
      <c r="Q202" s="437"/>
      <c r="R202" s="437"/>
      <c r="S202" s="437"/>
      <c r="T202" s="437"/>
      <c r="U202" s="437"/>
      <c r="V202" s="437"/>
      <c r="W202" s="437"/>
    </row>
    <row r="203" spans="1:23" x14ac:dyDescent="0.2">
      <c r="A203" s="108" t="s">
        <v>115</v>
      </c>
      <c r="B203" s="347"/>
      <c r="C203" s="373">
        <f>C204-1</f>
        <v>2037</v>
      </c>
      <c r="D203" s="353"/>
      <c r="E203" s="355" t="e">
        <f>'2037'!L149</f>
        <v>#DIV/0!</v>
      </c>
      <c r="F203" s="354"/>
      <c r="G203" s="353"/>
      <c r="H203" s="355" t="e">
        <f>'2037'!M149</f>
        <v>#DIV/0!</v>
      </c>
      <c r="I203" s="354"/>
      <c r="J203" s="575"/>
      <c r="K203" s="595" t="e">
        <f>'2037'!N149</f>
        <v>#DIV/0!</v>
      </c>
      <c r="L203" s="577"/>
      <c r="M203" s="575"/>
      <c r="N203" s="595" t="e">
        <f>'2037'!O149</f>
        <v>#DIV/0!</v>
      </c>
      <c r="O203" s="577"/>
      <c r="P203" s="437"/>
      <c r="Q203" s="437"/>
      <c r="R203" s="437"/>
      <c r="S203" s="437"/>
      <c r="T203" s="437"/>
      <c r="U203" s="437"/>
      <c r="V203" s="437"/>
      <c r="W203" s="437"/>
    </row>
    <row r="204" spans="1:23" x14ac:dyDescent="0.2">
      <c r="A204" s="335" t="s">
        <v>116</v>
      </c>
      <c r="B204" s="348"/>
      <c r="C204" s="379">
        <f>F191</f>
        <v>2038</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149</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145</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A236" s="659"/>
      <c r="P236" s="437"/>
      <c r="Q236" s="437"/>
      <c r="R236" s="437"/>
      <c r="S236" s="437"/>
      <c r="T236" s="437"/>
      <c r="U236" s="437"/>
      <c r="V236" s="437"/>
      <c r="W236" s="437"/>
    </row>
  </sheetData>
  <sheetProtection algorithmName="SHA-512" hashValue="+UniHf3aOsfz80K9jTSsApmSauz8UcoiVCLF/2bcJOgFpJTEdr6CNCvBS1lYg0crq662ywiJJnBor3f0bSAwzA==" saltValue="N94EHWwRqrI8dTi1B1jcAg=="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42578125" style="371" customWidth="1"/>
    <col min="6" max="6" width="8.7109375" style="21" customWidth="1"/>
    <col min="7" max="7" width="6.285156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IF('2038'!A7:E7="","",'2038'!A7:E7)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IF('2038'!A8:E8="","",'2038'!A8:E8)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IF('2038'!A9:E9="","",'2038'!A9:E9)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IF('2038'!A10:E10="","",'2038'!A10:E10)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2039</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2039</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2034</v>
      </c>
      <c r="D199" s="349"/>
      <c r="E199" s="350" t="s">
        <v>32</v>
      </c>
      <c r="F199" s="351"/>
      <c r="G199" s="83"/>
      <c r="H199" s="355" t="e">
        <f>'2034'!M149</f>
        <v>#DIV/0!</v>
      </c>
      <c r="I199" s="354"/>
      <c r="J199" s="575"/>
      <c r="K199" s="595" t="e">
        <f>'2034'!N149</f>
        <v>#DIV/0!</v>
      </c>
      <c r="L199" s="577"/>
      <c r="M199" s="575"/>
      <c r="N199" s="595" t="e">
        <f>'2034'!O149</f>
        <v>#DIV/0!</v>
      </c>
      <c r="O199" s="574"/>
      <c r="P199" s="437"/>
      <c r="Q199" s="437"/>
      <c r="R199" s="437"/>
      <c r="S199" s="437"/>
      <c r="T199" s="437"/>
      <c r="U199" s="437"/>
      <c r="V199" s="437"/>
      <c r="W199" s="437"/>
    </row>
    <row r="200" spans="1:23" x14ac:dyDescent="0.2">
      <c r="A200" s="108" t="s">
        <v>115</v>
      </c>
      <c r="B200" s="347"/>
      <c r="C200" s="376">
        <f>C204-4</f>
        <v>2035</v>
      </c>
      <c r="D200" s="85"/>
      <c r="E200" s="352" t="s">
        <v>32</v>
      </c>
      <c r="F200" s="87"/>
      <c r="G200" s="353"/>
      <c r="H200" s="355" t="e">
        <f>'2035'!M149</f>
        <v>#DIV/0!</v>
      </c>
      <c r="I200" s="354"/>
      <c r="J200" s="575"/>
      <c r="K200" s="595" t="e">
        <f>'2035'!N149</f>
        <v>#DIV/0!</v>
      </c>
      <c r="L200" s="577"/>
      <c r="M200" s="575"/>
      <c r="N200" s="595" t="e">
        <f>'2035'!O149</f>
        <v>#DIV/0!</v>
      </c>
      <c r="O200" s="577"/>
      <c r="P200" s="437"/>
      <c r="Q200" s="437"/>
      <c r="R200" s="437"/>
      <c r="S200" s="437"/>
      <c r="T200" s="437"/>
      <c r="U200" s="437"/>
      <c r="V200" s="437"/>
      <c r="W200" s="437"/>
    </row>
    <row r="201" spans="1:23" x14ac:dyDescent="0.2">
      <c r="A201" s="108" t="s">
        <v>115</v>
      </c>
      <c r="B201" s="347"/>
      <c r="C201" s="373">
        <f>C204-3</f>
        <v>2036</v>
      </c>
      <c r="D201" s="353"/>
      <c r="E201" s="352" t="s">
        <v>32</v>
      </c>
      <c r="F201" s="354"/>
      <c r="G201" s="353"/>
      <c r="H201" s="355" t="e">
        <f>'2036'!M149</f>
        <v>#DIV/0!</v>
      </c>
      <c r="I201" s="354"/>
      <c r="J201" s="575"/>
      <c r="K201" s="595" t="e">
        <f>'2036'!N149</f>
        <v>#DIV/0!</v>
      </c>
      <c r="L201" s="577"/>
      <c r="M201" s="575"/>
      <c r="N201" s="595" t="e">
        <f>'2036'!O149</f>
        <v>#DIV/0!</v>
      </c>
      <c r="O201" s="577"/>
      <c r="P201" s="437"/>
      <c r="Q201" s="437"/>
      <c r="R201" s="437"/>
      <c r="S201" s="437"/>
      <c r="T201" s="437"/>
      <c r="U201" s="437"/>
      <c r="V201" s="437"/>
      <c r="W201" s="437"/>
    </row>
    <row r="202" spans="1:23" x14ac:dyDescent="0.2">
      <c r="A202" s="108" t="s">
        <v>115</v>
      </c>
      <c r="B202" s="347"/>
      <c r="C202" s="373">
        <f>C204-2</f>
        <v>2037</v>
      </c>
      <c r="D202" s="353"/>
      <c r="E202" s="355" t="e">
        <f>'2037'!L149</f>
        <v>#DIV/0!</v>
      </c>
      <c r="F202" s="354"/>
      <c r="G202" s="353"/>
      <c r="H202" s="355" t="e">
        <f>'2037'!M149</f>
        <v>#DIV/0!</v>
      </c>
      <c r="I202" s="354"/>
      <c r="J202" s="575"/>
      <c r="K202" s="595" t="e">
        <f>'2037'!N149</f>
        <v>#DIV/0!</v>
      </c>
      <c r="L202" s="577"/>
      <c r="M202" s="575"/>
      <c r="N202" s="595" t="e">
        <f>'2037'!O149</f>
        <v>#DIV/0!</v>
      </c>
      <c r="O202" s="577"/>
      <c r="P202" s="437"/>
      <c r="Q202" s="437"/>
      <c r="R202" s="437"/>
      <c r="S202" s="437"/>
      <c r="T202" s="437"/>
      <c r="U202" s="437"/>
      <c r="V202" s="437"/>
      <c r="W202" s="437"/>
    </row>
    <row r="203" spans="1:23" x14ac:dyDescent="0.2">
      <c r="A203" s="108" t="s">
        <v>115</v>
      </c>
      <c r="B203" s="347"/>
      <c r="C203" s="373">
        <f>C204-1</f>
        <v>2038</v>
      </c>
      <c r="D203" s="353"/>
      <c r="E203" s="355" t="e">
        <f>'2038'!L149</f>
        <v>#DIV/0!</v>
      </c>
      <c r="F203" s="354"/>
      <c r="G203" s="353"/>
      <c r="H203" s="355" t="e">
        <f>'2038'!M149</f>
        <v>#DIV/0!</v>
      </c>
      <c r="I203" s="354"/>
      <c r="J203" s="575"/>
      <c r="K203" s="595" t="e">
        <f>'2038'!N149</f>
        <v>#DIV/0!</v>
      </c>
      <c r="L203" s="577"/>
      <c r="M203" s="575"/>
      <c r="N203" s="595" t="e">
        <f>'2038'!O149</f>
        <v>#DIV/0!</v>
      </c>
      <c r="O203" s="577"/>
      <c r="P203" s="437"/>
      <c r="Q203" s="437"/>
      <c r="R203" s="437"/>
      <c r="S203" s="437"/>
      <c r="T203" s="437"/>
      <c r="U203" s="437"/>
      <c r="V203" s="437"/>
      <c r="W203" s="437"/>
    </row>
    <row r="204" spans="1:23" x14ac:dyDescent="0.2">
      <c r="A204" s="335" t="s">
        <v>116</v>
      </c>
      <c r="B204" s="348"/>
      <c r="C204" s="379">
        <f>F191</f>
        <v>2039</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LU6pEfiuOQ/bI5eRiN+CHDQBoLVpqH8r/CdfaanbFRwUF8/Qn13gkqO6rPH04W5Rd4LbyoGd/ldeD2D1neykZw==" saltValue="MYu+DQmPTuNWGgqqf0JqNg=="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42578125" style="371" customWidth="1"/>
    <col min="6" max="6" width="8.7109375" style="21" customWidth="1"/>
    <col min="7" max="7" width="6.28515625" style="21" customWidth="1"/>
    <col min="8" max="8" width="6" style="21" customWidth="1"/>
    <col min="9" max="9" width="6.140625" style="21" customWidth="1"/>
    <col min="10"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IF('2039'!A7:E7="","",'2039'!A7:E7)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IF('2039'!A8:E8="","",'2039'!A8:E8)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IF('2039'!A9:E9="","",'2039'!A9:E9)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IF('2039'!A10:E10="","",'2039'!A10:E10)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2040</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2040</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2035</v>
      </c>
      <c r="D199" s="349"/>
      <c r="E199" s="350" t="s">
        <v>32</v>
      </c>
      <c r="F199" s="351"/>
      <c r="G199" s="83"/>
      <c r="H199" s="355" t="e">
        <f>'2035'!M149</f>
        <v>#DIV/0!</v>
      </c>
      <c r="I199" s="354"/>
      <c r="J199" s="575"/>
      <c r="K199" s="595" t="e">
        <f>'2035'!N149</f>
        <v>#DIV/0!</v>
      </c>
      <c r="L199" s="577"/>
      <c r="M199" s="575"/>
      <c r="N199" s="595" t="e">
        <f>'2035'!O149</f>
        <v>#DIV/0!</v>
      </c>
      <c r="O199" s="574"/>
      <c r="P199" s="437"/>
      <c r="Q199" s="437"/>
      <c r="R199" s="437"/>
      <c r="S199" s="437"/>
      <c r="T199" s="437"/>
      <c r="U199" s="437"/>
      <c r="V199" s="437"/>
      <c r="W199" s="437"/>
    </row>
    <row r="200" spans="1:23" x14ac:dyDescent="0.2">
      <c r="A200" s="108" t="s">
        <v>115</v>
      </c>
      <c r="B200" s="347"/>
      <c r="C200" s="376">
        <f>C204-4</f>
        <v>2036</v>
      </c>
      <c r="D200" s="85"/>
      <c r="E200" s="352" t="s">
        <v>32</v>
      </c>
      <c r="F200" s="87"/>
      <c r="G200" s="353"/>
      <c r="H200" s="355" t="e">
        <f>'2036'!M149</f>
        <v>#DIV/0!</v>
      </c>
      <c r="I200" s="354"/>
      <c r="J200" s="575"/>
      <c r="K200" s="595" t="e">
        <f>'2036'!N149</f>
        <v>#DIV/0!</v>
      </c>
      <c r="L200" s="577"/>
      <c r="M200" s="575"/>
      <c r="N200" s="595" t="e">
        <f>'2036'!O149</f>
        <v>#DIV/0!</v>
      </c>
      <c r="O200" s="577"/>
      <c r="P200" s="437"/>
      <c r="Q200" s="437"/>
      <c r="R200" s="437"/>
      <c r="S200" s="437"/>
      <c r="T200" s="437"/>
      <c r="U200" s="437"/>
      <c r="V200" s="437"/>
      <c r="W200" s="437"/>
    </row>
    <row r="201" spans="1:23" x14ac:dyDescent="0.2">
      <c r="A201" s="108" t="s">
        <v>115</v>
      </c>
      <c r="B201" s="347"/>
      <c r="C201" s="373">
        <f>C204-3</f>
        <v>2037</v>
      </c>
      <c r="D201" s="353"/>
      <c r="E201" s="352" t="s">
        <v>32</v>
      </c>
      <c r="F201" s="354"/>
      <c r="G201" s="353"/>
      <c r="H201" s="355" t="e">
        <f>'2037'!M149</f>
        <v>#DIV/0!</v>
      </c>
      <c r="I201" s="354"/>
      <c r="J201" s="575"/>
      <c r="K201" s="595" t="e">
        <f>'2037'!N149</f>
        <v>#DIV/0!</v>
      </c>
      <c r="L201" s="577"/>
      <c r="M201" s="575"/>
      <c r="N201" s="595" t="e">
        <f>'2037'!O149</f>
        <v>#DIV/0!</v>
      </c>
      <c r="O201" s="577"/>
      <c r="P201" s="437"/>
      <c r="Q201" s="437"/>
      <c r="R201" s="437"/>
      <c r="S201" s="437"/>
      <c r="T201" s="437"/>
      <c r="U201" s="437"/>
      <c r="V201" s="437"/>
      <c r="W201" s="437"/>
    </row>
    <row r="202" spans="1:23" x14ac:dyDescent="0.2">
      <c r="A202" s="108" t="s">
        <v>115</v>
      </c>
      <c r="B202" s="347"/>
      <c r="C202" s="373">
        <f>C204-2</f>
        <v>2038</v>
      </c>
      <c r="D202" s="353"/>
      <c r="E202" s="355" t="e">
        <f>'2038'!L149</f>
        <v>#DIV/0!</v>
      </c>
      <c r="F202" s="354"/>
      <c r="G202" s="353"/>
      <c r="H202" s="355" t="e">
        <f>'2038'!M149</f>
        <v>#DIV/0!</v>
      </c>
      <c r="I202" s="354"/>
      <c r="J202" s="575"/>
      <c r="K202" s="595" t="e">
        <f>'2038'!N149</f>
        <v>#DIV/0!</v>
      </c>
      <c r="L202" s="577"/>
      <c r="M202" s="575"/>
      <c r="N202" s="595" t="e">
        <f>'2038'!O149</f>
        <v>#DIV/0!</v>
      </c>
      <c r="O202" s="577"/>
      <c r="P202" s="437"/>
      <c r="Q202" s="437"/>
      <c r="R202" s="437"/>
      <c r="S202" s="437"/>
      <c r="T202" s="437"/>
      <c r="U202" s="437"/>
      <c r="V202" s="437"/>
      <c r="W202" s="437"/>
    </row>
    <row r="203" spans="1:23" x14ac:dyDescent="0.2">
      <c r="A203" s="108" t="s">
        <v>115</v>
      </c>
      <c r="B203" s="347"/>
      <c r="C203" s="373">
        <f>C204-1</f>
        <v>2039</v>
      </c>
      <c r="D203" s="353"/>
      <c r="E203" s="355" t="e">
        <f>'2039'!L149</f>
        <v>#DIV/0!</v>
      </c>
      <c r="F203" s="354"/>
      <c r="G203" s="353"/>
      <c r="H203" s="355" t="e">
        <f>'2039'!M149</f>
        <v>#DIV/0!</v>
      </c>
      <c r="I203" s="354"/>
      <c r="J203" s="575"/>
      <c r="K203" s="595" t="e">
        <f>'2039'!N149</f>
        <v>#DIV/0!</v>
      </c>
      <c r="L203" s="577"/>
      <c r="M203" s="575"/>
      <c r="N203" s="595" t="e">
        <f>'2039'!O149</f>
        <v>#DIV/0!</v>
      </c>
      <c r="O203" s="577"/>
      <c r="P203" s="437"/>
      <c r="Q203" s="437"/>
      <c r="R203" s="437"/>
      <c r="S203" s="437"/>
      <c r="T203" s="437"/>
      <c r="U203" s="437"/>
      <c r="V203" s="437"/>
      <c r="W203" s="437"/>
    </row>
    <row r="204" spans="1:23" x14ac:dyDescent="0.2">
      <c r="A204" s="335" t="s">
        <v>116</v>
      </c>
      <c r="B204" s="348"/>
      <c r="C204" s="379">
        <f>F191</f>
        <v>2040</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9PpRbENvGoZ0FWOPNAUZ10L8wBWvT14I0iLwLh+DiN0LLfN0PHaAOprC2pkQmytAFWNCZo6ukA2PsmJ0mgTrDw==" saltValue="v0M0KYbANKbU8t9A3xYv6Q=="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42578125" style="371" customWidth="1"/>
    <col min="6" max="6" width="8.7109375" style="21" customWidth="1"/>
    <col min="7" max="7" width="6.140625" style="21" customWidth="1"/>
    <col min="8" max="8" width="6" style="21" customWidth="1"/>
    <col min="9" max="9" width="6.140625" style="21" customWidth="1"/>
    <col min="10"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IF('2040'!A7:E7="","",'2040'!A7:E7)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IF('2040'!A8:E8="","",'2040'!A8:E8)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IF('2040'!A9:E9="","",'2040'!A9:E9)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IF('2040'!A10:E10="","",'2040'!A10:E10)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2041</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2041</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2036</v>
      </c>
      <c r="D199" s="349"/>
      <c r="E199" s="350" t="s">
        <v>32</v>
      </c>
      <c r="F199" s="351"/>
      <c r="G199" s="83"/>
      <c r="H199" s="355" t="e">
        <f>'2036'!M149</f>
        <v>#DIV/0!</v>
      </c>
      <c r="I199" s="354"/>
      <c r="J199" s="575"/>
      <c r="K199" s="595" t="e">
        <f>'2036'!N149</f>
        <v>#DIV/0!</v>
      </c>
      <c r="L199" s="577"/>
      <c r="M199" s="575"/>
      <c r="N199" s="595" t="e">
        <f>'2036'!O149</f>
        <v>#DIV/0!</v>
      </c>
      <c r="O199" s="574"/>
      <c r="P199" s="437"/>
      <c r="Q199" s="437"/>
      <c r="R199" s="437"/>
      <c r="S199" s="437"/>
      <c r="T199" s="437"/>
      <c r="U199" s="437"/>
      <c r="V199" s="437"/>
      <c r="W199" s="437"/>
    </row>
    <row r="200" spans="1:23" x14ac:dyDescent="0.2">
      <c r="A200" s="108" t="s">
        <v>115</v>
      </c>
      <c r="B200" s="347"/>
      <c r="C200" s="376">
        <f>C204-4</f>
        <v>2037</v>
      </c>
      <c r="D200" s="85"/>
      <c r="E200" s="352" t="s">
        <v>32</v>
      </c>
      <c r="F200" s="87"/>
      <c r="G200" s="353"/>
      <c r="H200" s="355" t="e">
        <f>'2037'!M149</f>
        <v>#DIV/0!</v>
      </c>
      <c r="I200" s="354"/>
      <c r="J200" s="575"/>
      <c r="K200" s="595" t="e">
        <f>'2037'!N149</f>
        <v>#DIV/0!</v>
      </c>
      <c r="L200" s="577"/>
      <c r="M200" s="575"/>
      <c r="N200" s="595" t="e">
        <f>'2037'!O149</f>
        <v>#DIV/0!</v>
      </c>
      <c r="O200" s="577"/>
      <c r="P200" s="437"/>
      <c r="Q200" s="437"/>
      <c r="R200" s="437"/>
      <c r="S200" s="437"/>
      <c r="T200" s="437"/>
      <c r="U200" s="437"/>
      <c r="V200" s="437"/>
      <c r="W200" s="437"/>
    </row>
    <row r="201" spans="1:23" x14ac:dyDescent="0.2">
      <c r="A201" s="108" t="s">
        <v>115</v>
      </c>
      <c r="B201" s="347"/>
      <c r="C201" s="373">
        <f>C204-3</f>
        <v>2038</v>
      </c>
      <c r="D201" s="353"/>
      <c r="E201" s="352" t="s">
        <v>32</v>
      </c>
      <c r="F201" s="354"/>
      <c r="G201" s="353"/>
      <c r="H201" s="355" t="e">
        <f>'2038'!M149</f>
        <v>#DIV/0!</v>
      </c>
      <c r="I201" s="354"/>
      <c r="J201" s="575"/>
      <c r="K201" s="595" t="e">
        <f>'2038'!N149</f>
        <v>#DIV/0!</v>
      </c>
      <c r="L201" s="577"/>
      <c r="M201" s="575"/>
      <c r="N201" s="595" t="e">
        <f>'2038'!O149</f>
        <v>#DIV/0!</v>
      </c>
      <c r="O201" s="577"/>
      <c r="P201" s="437"/>
      <c r="Q201" s="437"/>
      <c r="R201" s="437"/>
      <c r="S201" s="437"/>
      <c r="T201" s="437"/>
      <c r="U201" s="437"/>
      <c r="V201" s="437"/>
      <c r="W201" s="437"/>
    </row>
    <row r="202" spans="1:23" x14ac:dyDescent="0.2">
      <c r="A202" s="108" t="s">
        <v>115</v>
      </c>
      <c r="B202" s="347"/>
      <c r="C202" s="373">
        <f>C204-2</f>
        <v>2039</v>
      </c>
      <c r="D202" s="353"/>
      <c r="E202" s="355" t="e">
        <f>'2039'!L149</f>
        <v>#DIV/0!</v>
      </c>
      <c r="F202" s="354"/>
      <c r="G202" s="353"/>
      <c r="H202" s="355" t="e">
        <f>'2039'!M149</f>
        <v>#DIV/0!</v>
      </c>
      <c r="I202" s="354"/>
      <c r="J202" s="575"/>
      <c r="K202" s="595" t="e">
        <f>'2039'!N149</f>
        <v>#DIV/0!</v>
      </c>
      <c r="L202" s="577"/>
      <c r="M202" s="575"/>
      <c r="N202" s="595" t="e">
        <f>'2039'!O149</f>
        <v>#DIV/0!</v>
      </c>
      <c r="O202" s="577"/>
      <c r="P202" s="437"/>
      <c r="Q202" s="437"/>
      <c r="R202" s="437"/>
      <c r="S202" s="437"/>
      <c r="T202" s="437"/>
      <c r="U202" s="437"/>
      <c r="V202" s="437"/>
      <c r="W202" s="437"/>
    </row>
    <row r="203" spans="1:23" x14ac:dyDescent="0.2">
      <c r="A203" s="108" t="s">
        <v>115</v>
      </c>
      <c r="B203" s="347"/>
      <c r="C203" s="373">
        <f>C204-1</f>
        <v>2040</v>
      </c>
      <c r="D203" s="353"/>
      <c r="E203" s="355" t="e">
        <f>'2040'!L149</f>
        <v>#DIV/0!</v>
      </c>
      <c r="F203" s="354"/>
      <c r="G203" s="353"/>
      <c r="H203" s="355" t="e">
        <f>'2040'!M149</f>
        <v>#DIV/0!</v>
      </c>
      <c r="I203" s="354"/>
      <c r="J203" s="575"/>
      <c r="K203" s="595" t="e">
        <f>'2040'!N149</f>
        <v>#DIV/0!</v>
      </c>
      <c r="L203" s="577"/>
      <c r="M203" s="575"/>
      <c r="N203" s="595" t="e">
        <f>'2040'!O149</f>
        <v>#DIV/0!</v>
      </c>
      <c r="O203" s="577"/>
      <c r="P203" s="437"/>
      <c r="Q203" s="437"/>
      <c r="R203" s="437"/>
      <c r="S203" s="437"/>
      <c r="T203" s="437"/>
      <c r="U203" s="437"/>
      <c r="V203" s="437"/>
      <c r="W203" s="437"/>
    </row>
    <row r="204" spans="1:23" x14ac:dyDescent="0.2">
      <c r="A204" s="335" t="s">
        <v>116</v>
      </c>
      <c r="B204" s="348"/>
      <c r="C204" s="379">
        <f>F191</f>
        <v>2041</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56"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4/NBT3YCwd9QZkoxJZP+fvHIKo7LwZ3pKWT/4d+pDXj4vfWGNlLsjFfMWZfDhGYDgA9OpvXt2mCX9vx6a0T4nQ==" saltValue="aM9or0T+650EX4vN53XSog=="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8"/>
  <sheetViews>
    <sheetView zoomScaleNormal="100" workbookViewId="0">
      <selection activeCell="A7" sqref="A7:E7"/>
    </sheetView>
  </sheetViews>
  <sheetFormatPr baseColWidth="10" defaultRowHeight="12.75" x14ac:dyDescent="0.2"/>
  <cols>
    <col min="1" max="1" width="2.85546875" customWidth="1"/>
    <col min="2" max="2" width="6.7109375" customWidth="1"/>
    <col min="3" max="3" width="8.42578125" customWidth="1"/>
    <col min="4" max="4" width="8.28515625" customWidth="1"/>
    <col min="5" max="5" width="7.28515625" customWidth="1"/>
    <col min="6" max="6" width="8.7109375" style="23" customWidth="1"/>
    <col min="7" max="7" width="6.28515625" style="23" customWidth="1"/>
    <col min="8" max="11" width="6" style="23" customWidth="1"/>
    <col min="12" max="14" width="6" customWidth="1"/>
    <col min="15" max="15" width="6.28515625" customWidth="1"/>
    <col min="16" max="16" width="2.140625" customWidth="1"/>
    <col min="20" max="20" width="13.5703125" customWidth="1"/>
    <col min="21" max="21" width="12.140625" customWidth="1"/>
    <col min="22" max="22" width="12.28515625" customWidth="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H4" s="21"/>
      <c r="I4" s="21"/>
      <c r="J4" s="22"/>
      <c r="K4" s="21"/>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IF('2017'!A7:E7="","",'2017'!A7:E7)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IF('2017'!A8:E8="","",'2017'!A8:E8)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IF('2017'!A9:E9="","",'2017'!A9:E9)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IF('2017'!A10:E10="","",'2017'!A10:E10)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2018</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602"/>
      <c r="D57" s="602"/>
      <c r="E57" s="60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602"/>
      <c r="D58" s="602"/>
      <c r="E58" s="60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602"/>
      <c r="D59" s="602"/>
      <c r="E59" s="60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602"/>
      <c r="D60" s="602"/>
      <c r="E60" s="60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I159" s="21"/>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21"/>
      <c r="J178" s="12"/>
      <c r="K178" s="284" t="s">
        <v>108</v>
      </c>
      <c r="L178" s="37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I179" s="12"/>
      <c r="J179" s="12"/>
      <c r="K179" s="12"/>
      <c r="L179" s="11"/>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96"/>
      <c r="J185" s="396"/>
      <c r="K185" s="11"/>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99"/>
      <c r="J186" s="17" t="s">
        <v>179</v>
      </c>
      <c r="K186" s="12"/>
      <c r="L186" s="11"/>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I187" s="396"/>
      <c r="J187" s="396"/>
      <c r="K187" s="396"/>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I189" s="21"/>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2018</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3"/>
      <c r="K198" s="327" t="s">
        <v>114</v>
      </c>
      <c r="L198" s="570"/>
      <c r="M198" s="326"/>
      <c r="N198" s="327" t="s">
        <v>114</v>
      </c>
      <c r="O198" s="74"/>
      <c r="P198" s="437"/>
      <c r="Q198" s="437"/>
      <c r="R198" s="437"/>
      <c r="S198" s="437"/>
      <c r="T198" s="437"/>
      <c r="U198" s="437"/>
      <c r="V198" s="437"/>
      <c r="W198" s="437"/>
    </row>
    <row r="199" spans="1:23" x14ac:dyDescent="0.2">
      <c r="A199" s="334" t="s">
        <v>115</v>
      </c>
      <c r="B199" s="346"/>
      <c r="C199" s="378">
        <f>C204-5</f>
        <v>2013</v>
      </c>
      <c r="D199" s="349"/>
      <c r="E199" s="350" t="s">
        <v>32</v>
      </c>
      <c r="F199" s="351"/>
      <c r="G199" s="83"/>
      <c r="H199" s="401" t="str">
        <f>IF('2017'!H200="","",'2017'!H200)</f>
        <v/>
      </c>
      <c r="I199" s="351"/>
      <c r="J199" s="359"/>
      <c r="K199" s="594" t="str">
        <f>IF('2017'!K200="","",'2017'!K200)</f>
        <v/>
      </c>
      <c r="L199" s="573"/>
      <c r="M199" s="571"/>
      <c r="N199" s="594" t="str">
        <f>IF('2017'!N200="","",'2017'!N200)</f>
        <v/>
      </c>
      <c r="O199" s="574"/>
      <c r="P199" s="437"/>
      <c r="Q199" s="437"/>
      <c r="R199" s="437"/>
      <c r="S199" s="437"/>
      <c r="T199" s="437"/>
      <c r="U199" s="437"/>
      <c r="V199" s="437"/>
      <c r="W199" s="437"/>
    </row>
    <row r="200" spans="1:23" x14ac:dyDescent="0.2">
      <c r="A200" s="108" t="s">
        <v>115</v>
      </c>
      <c r="B200" s="347"/>
      <c r="C200" s="376">
        <f>C204-4</f>
        <v>2014</v>
      </c>
      <c r="D200" s="85"/>
      <c r="E200" s="352" t="s">
        <v>32</v>
      </c>
      <c r="F200" s="87"/>
      <c r="G200" s="353"/>
      <c r="H200" s="401" t="str">
        <f>IF('2017'!H201="","",'2017'!H201)</f>
        <v/>
      </c>
      <c r="I200" s="354"/>
      <c r="J200" s="360"/>
      <c r="K200" s="594" t="str">
        <f>IF('2017'!K201="","",'2017'!K201)</f>
        <v/>
      </c>
      <c r="L200" s="577"/>
      <c r="M200" s="575"/>
      <c r="N200" s="594" t="str">
        <f>IF('2017'!N201="","",'2017'!N201)</f>
        <v/>
      </c>
      <c r="O200" s="577"/>
      <c r="P200" s="437"/>
      <c r="Q200" s="437"/>
      <c r="R200" s="437"/>
      <c r="S200" s="437"/>
      <c r="T200" s="437"/>
      <c r="U200" s="437"/>
      <c r="V200" s="437"/>
      <c r="W200" s="437"/>
    </row>
    <row r="201" spans="1:23" x14ac:dyDescent="0.2">
      <c r="A201" s="108" t="s">
        <v>115</v>
      </c>
      <c r="B201" s="347"/>
      <c r="C201" s="373">
        <f>C204-3</f>
        <v>2015</v>
      </c>
      <c r="D201" s="353"/>
      <c r="E201" s="352" t="s">
        <v>32</v>
      </c>
      <c r="F201" s="354"/>
      <c r="G201" s="353"/>
      <c r="H201" s="401" t="str">
        <f>IF('2017'!H202="","",'2017'!H202)</f>
        <v/>
      </c>
      <c r="I201" s="354"/>
      <c r="J201" s="360"/>
      <c r="K201" s="594" t="str">
        <f>IF('2017'!K202="","",'2017'!K202)</f>
        <v/>
      </c>
      <c r="L201" s="577"/>
      <c r="M201" s="575"/>
      <c r="N201" s="594" t="str">
        <f>IF('2017'!N202="","",'2017'!N202)</f>
        <v/>
      </c>
      <c r="O201" s="577"/>
      <c r="P201" s="437"/>
      <c r="Q201" s="437"/>
      <c r="R201" s="437"/>
      <c r="S201" s="437"/>
      <c r="T201" s="437"/>
      <c r="U201" s="437"/>
      <c r="V201" s="437"/>
      <c r="W201" s="437"/>
    </row>
    <row r="202" spans="1:23" x14ac:dyDescent="0.2">
      <c r="A202" s="108" t="s">
        <v>115</v>
      </c>
      <c r="B202" s="347"/>
      <c r="C202" s="394">
        <f>C204-2</f>
        <v>2016</v>
      </c>
      <c r="D202" s="353"/>
      <c r="E202" s="404">
        <f>'2017'!E203</f>
        <v>0</v>
      </c>
      <c r="F202" s="354"/>
      <c r="G202" s="353"/>
      <c r="H202" s="401" t="str">
        <f>IF('2017'!H203="","",'2017'!H203)</f>
        <v/>
      </c>
      <c r="I202" s="354"/>
      <c r="J202" s="360"/>
      <c r="K202" s="594" t="str">
        <f>IF('2017'!K203="","",'2017'!K203)</f>
        <v/>
      </c>
      <c r="L202" s="577"/>
      <c r="M202" s="575"/>
      <c r="N202" s="594" t="str">
        <f>IF('2017'!N203="","",'2017'!N203)</f>
        <v/>
      </c>
      <c r="O202" s="577"/>
      <c r="P202" s="437"/>
      <c r="Q202" s="437"/>
      <c r="R202" s="437"/>
      <c r="S202" s="437"/>
      <c r="T202" s="437"/>
      <c r="U202" s="437"/>
      <c r="V202" s="437"/>
      <c r="W202" s="437"/>
    </row>
    <row r="203" spans="1:23" x14ac:dyDescent="0.2">
      <c r="A203" s="108" t="s">
        <v>115</v>
      </c>
      <c r="B203" s="347"/>
      <c r="C203" s="394">
        <f>C204-1</f>
        <v>2017</v>
      </c>
      <c r="D203" s="353"/>
      <c r="E203" s="404" t="e">
        <f>'2017'!L149</f>
        <v>#DIV/0!</v>
      </c>
      <c r="F203" s="354"/>
      <c r="G203" s="353"/>
      <c r="H203" s="355" t="e">
        <f>'2017'!M149</f>
        <v>#DIV/0!</v>
      </c>
      <c r="I203" s="354"/>
      <c r="J203" s="360"/>
      <c r="K203" s="595" t="e">
        <f>'2017'!N149</f>
        <v>#DIV/0!</v>
      </c>
      <c r="L203" s="577"/>
      <c r="M203" s="575"/>
      <c r="N203" s="595" t="e">
        <f>'2017'!O149</f>
        <v>#DIV/0!</v>
      </c>
      <c r="O203" s="577"/>
      <c r="P203" s="437"/>
      <c r="Q203" s="437"/>
      <c r="R203" s="437"/>
      <c r="S203" s="437"/>
      <c r="T203" s="437"/>
      <c r="U203" s="437"/>
      <c r="V203" s="437"/>
      <c r="W203" s="437"/>
    </row>
    <row r="204" spans="1:23" x14ac:dyDescent="0.2">
      <c r="A204" s="335" t="s">
        <v>116</v>
      </c>
      <c r="B204" s="348"/>
      <c r="C204" s="395">
        <f>F191</f>
        <v>2018</v>
      </c>
      <c r="D204" s="356"/>
      <c r="E204" s="405" t="e">
        <f>L149</f>
        <v>#DIV/0!</v>
      </c>
      <c r="F204" s="358"/>
      <c r="G204" s="356"/>
      <c r="H204" s="357" t="e">
        <f>M149</f>
        <v>#DIV/0!</v>
      </c>
      <c r="I204" s="358"/>
      <c r="J204" s="361"/>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362"/>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364"/>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364"/>
      <c r="K207" s="534"/>
      <c r="L207" s="584"/>
      <c r="M207" s="583"/>
      <c r="N207" s="534"/>
      <c r="O207" s="584"/>
      <c r="P207" s="437"/>
      <c r="Q207" s="437"/>
      <c r="R207" s="437"/>
      <c r="S207" s="437"/>
      <c r="T207" s="437"/>
      <c r="U207" s="437"/>
      <c r="V207" s="437"/>
      <c r="W207" s="437"/>
    </row>
    <row r="208" spans="1:23" ht="14.25" x14ac:dyDescent="0.2">
      <c r="A208" s="330" t="s">
        <v>151</v>
      </c>
      <c r="B208" s="363"/>
      <c r="C208" s="38"/>
      <c r="D208" s="113"/>
      <c r="E208" s="451" t="e">
        <f>AVERAGE(E202:E204)</f>
        <v>#DIV/0!</v>
      </c>
      <c r="F208" s="366">
        <v>1</v>
      </c>
      <c r="G208" s="367"/>
      <c r="H208" s="456" t="e">
        <f>AVERAGE(H199:H204)</f>
        <v>#DIV/0!</v>
      </c>
      <c r="I208" s="368">
        <v>2</v>
      </c>
      <c r="J208" s="369"/>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370"/>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A211" s="371"/>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1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189</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200</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5.75" x14ac:dyDescent="0.3">
      <c r="A221" s="442"/>
      <c r="B221" s="447" t="s">
        <v>201</v>
      </c>
      <c r="C221" s="448"/>
      <c r="D221" s="448"/>
      <c r="E221" s="448"/>
      <c r="F221" s="449"/>
      <c r="G221" s="449"/>
      <c r="H221" s="446"/>
      <c r="I221" s="446"/>
      <c r="J221" s="446"/>
      <c r="K221" s="446"/>
      <c r="L221" s="443"/>
      <c r="M221" s="443"/>
      <c r="N221" s="443"/>
      <c r="O221" s="443"/>
      <c r="P221" s="437"/>
      <c r="Q221" s="437"/>
      <c r="R221" s="437"/>
      <c r="S221" s="437"/>
      <c r="T221" s="437"/>
      <c r="U221" s="437"/>
      <c r="V221" s="437"/>
      <c r="W221" s="437"/>
    </row>
    <row r="222" spans="1:23" ht="14.25" x14ac:dyDescent="0.2">
      <c r="A222" s="442"/>
      <c r="B222" s="443"/>
      <c r="C222" s="443"/>
      <c r="D222" s="443"/>
      <c r="E222" s="443"/>
      <c r="F222" s="446"/>
      <c r="G222" s="446"/>
      <c r="H222" s="446"/>
      <c r="I222" s="446"/>
      <c r="J222" s="446"/>
      <c r="K222" s="446"/>
      <c r="L222" s="443"/>
      <c r="M222" s="443"/>
      <c r="N222" s="443"/>
      <c r="O222" s="443"/>
      <c r="P222" s="437"/>
      <c r="Q222" s="437"/>
      <c r="R222" s="437"/>
      <c r="S222" s="437"/>
      <c r="T222" s="437"/>
      <c r="U222" s="437"/>
      <c r="V222" s="437"/>
      <c r="W222" s="437"/>
    </row>
    <row r="223" spans="1:23" ht="14.25" x14ac:dyDescent="0.2">
      <c r="A223" s="442">
        <v>3</v>
      </c>
      <c r="B223" s="443" t="s">
        <v>104</v>
      </c>
      <c r="C223" s="443"/>
      <c r="D223" s="437"/>
      <c r="E223" s="443"/>
      <c r="F223" s="446"/>
      <c r="G223" s="446"/>
      <c r="H223" s="446"/>
      <c r="I223" s="446"/>
      <c r="J223" s="446"/>
      <c r="K223" s="446"/>
      <c r="L223" s="443"/>
      <c r="M223" s="443"/>
      <c r="N223" s="443"/>
      <c r="O223" s="443"/>
      <c r="P223" s="437"/>
      <c r="Q223" s="437"/>
      <c r="R223" s="437"/>
      <c r="S223" s="437"/>
      <c r="T223" s="437"/>
      <c r="U223" s="437"/>
      <c r="V223" s="437"/>
      <c r="W223" s="437"/>
    </row>
    <row r="224" spans="1:23" x14ac:dyDescent="0.2">
      <c r="A224" s="437"/>
      <c r="B224" s="443" t="s">
        <v>105</v>
      </c>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4" ht="14.25" x14ac:dyDescent="0.2">
      <c r="A225" s="442"/>
      <c r="B225" s="443"/>
      <c r="C225" s="443"/>
      <c r="D225" s="443"/>
      <c r="E225" s="443"/>
      <c r="F225" s="446"/>
      <c r="G225" s="446"/>
      <c r="H225" s="446"/>
      <c r="I225" s="446"/>
      <c r="J225" s="446"/>
      <c r="K225" s="446"/>
      <c r="L225" s="443"/>
      <c r="M225" s="443"/>
      <c r="N225" s="443"/>
      <c r="O225" s="443"/>
      <c r="P225" s="437"/>
      <c r="Q225" s="437"/>
      <c r="R225" s="437"/>
      <c r="S225" s="437"/>
      <c r="T225" s="437"/>
      <c r="U225" s="437"/>
      <c r="V225" s="437"/>
      <c r="W225" s="437"/>
    </row>
    <row r="226" spans="1:24" ht="14.25" x14ac:dyDescent="0.2">
      <c r="A226" s="442"/>
      <c r="B226" s="443"/>
      <c r="C226" s="443"/>
      <c r="D226" s="443"/>
      <c r="E226" s="443"/>
      <c r="F226" s="446"/>
      <c r="G226" s="446"/>
      <c r="H226" s="446"/>
      <c r="I226" s="446"/>
      <c r="J226" s="446"/>
      <c r="K226" s="450" t="s">
        <v>108</v>
      </c>
      <c r="L226" s="443"/>
      <c r="M226" s="443"/>
      <c r="N226" s="443"/>
      <c r="O226" s="443"/>
      <c r="P226" s="437"/>
      <c r="Q226" s="437"/>
      <c r="R226" s="437"/>
      <c r="S226" s="437"/>
      <c r="T226" s="437"/>
      <c r="U226" s="437"/>
      <c r="V226" s="437"/>
      <c r="W226" s="437"/>
    </row>
    <row r="227" spans="1:24"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4"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4"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4"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4" ht="14.25" x14ac:dyDescent="0.2">
      <c r="A231" s="442"/>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4" x14ac:dyDescent="0.2">
      <c r="A232" s="443"/>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4"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4" ht="14.25" x14ac:dyDescent="0.2">
      <c r="A234" s="442"/>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4" x14ac:dyDescent="0.2">
      <c r="A235" s="443"/>
      <c r="B235" s="443"/>
      <c r="C235" s="443"/>
      <c r="D235" s="443"/>
      <c r="E235" s="443"/>
      <c r="F235" s="446"/>
      <c r="G235" s="446"/>
      <c r="H235" s="446"/>
      <c r="I235" s="446"/>
      <c r="J235" s="446"/>
      <c r="K235" s="446"/>
      <c r="L235" s="443"/>
      <c r="M235" s="443"/>
      <c r="N235" s="443"/>
      <c r="O235" s="443"/>
      <c r="P235" s="437"/>
      <c r="Q235" s="437"/>
      <c r="R235" s="437"/>
      <c r="S235" s="437"/>
      <c r="T235" s="437"/>
      <c r="U235" s="437"/>
      <c r="V235" s="437"/>
      <c r="W235" s="437"/>
    </row>
    <row r="236" spans="1:24" x14ac:dyDescent="0.2">
      <c r="A236" s="717"/>
      <c r="B236" s="717"/>
      <c r="C236" s="717"/>
      <c r="D236" s="717"/>
      <c r="E236" s="717"/>
      <c r="F236" s="718"/>
      <c r="G236" s="718"/>
      <c r="H236" s="718"/>
      <c r="I236" s="718"/>
      <c r="J236" s="718"/>
      <c r="K236" s="718"/>
      <c r="L236" s="717"/>
      <c r="M236" s="717"/>
      <c r="N236" s="717"/>
      <c r="O236" s="717"/>
      <c r="P236" s="719"/>
      <c r="Q236" s="719"/>
      <c r="R236" s="719"/>
      <c r="S236" s="719"/>
      <c r="T236" s="719"/>
      <c r="U236" s="719"/>
      <c r="V236" s="719"/>
      <c r="W236" s="719"/>
      <c r="X236" s="719"/>
    </row>
    <row r="237" spans="1:24" x14ac:dyDescent="0.2">
      <c r="A237" s="719"/>
      <c r="B237" s="719"/>
      <c r="C237" s="719"/>
      <c r="D237" s="719"/>
      <c r="E237" s="719"/>
      <c r="F237" s="720"/>
      <c r="G237" s="720"/>
      <c r="H237" s="720"/>
      <c r="I237" s="720"/>
      <c r="J237" s="720"/>
      <c r="K237" s="720"/>
      <c r="L237" s="719"/>
      <c r="M237" s="719"/>
      <c r="N237" s="719"/>
      <c r="O237" s="719"/>
      <c r="P237" s="719"/>
      <c r="Q237" s="719"/>
      <c r="R237" s="719"/>
      <c r="S237" s="719"/>
      <c r="T237" s="719"/>
      <c r="U237" s="719"/>
      <c r="V237" s="719"/>
      <c r="W237" s="719"/>
      <c r="X237" s="719"/>
    </row>
    <row r="238" spans="1:24" x14ac:dyDescent="0.2">
      <c r="A238" s="719"/>
      <c r="B238" s="719"/>
      <c r="C238" s="719"/>
      <c r="D238" s="719"/>
      <c r="E238" s="719"/>
      <c r="F238" s="720"/>
      <c r="G238" s="720"/>
      <c r="H238" s="720"/>
      <c r="I238" s="720"/>
      <c r="J238" s="720"/>
      <c r="K238" s="720"/>
      <c r="L238" s="719"/>
      <c r="M238" s="719"/>
      <c r="N238" s="719"/>
      <c r="O238" s="719"/>
      <c r="P238" s="719"/>
      <c r="Q238" s="719"/>
      <c r="R238" s="719"/>
      <c r="S238" s="719"/>
      <c r="T238" s="719"/>
      <c r="U238" s="719"/>
      <c r="V238" s="719"/>
      <c r="W238" s="719"/>
      <c r="X238" s="719"/>
    </row>
  </sheetData>
  <sheetProtection algorithmName="SHA-512" hashValue="gccTiQ6Cy/qQYwfA0On9wQ8LVwSAS3mOZWuQYHQCycUCyw/9py+MZcQxLPJ1ZsI+FIBfSnpW+UABfyqbG3OS+Q==" saltValue="wi48cqARlZ1gH63EGIBJbA==" spinCount="100000" sheet="1" objects="1" scenarios="1" selectLockedCells="1"/>
  <mergeCells count="21">
    <mergeCell ref="C6:E6"/>
    <mergeCell ref="A7:E7"/>
    <mergeCell ref="A8:E8"/>
    <mergeCell ref="A9:E9"/>
    <mergeCell ref="A10:E10"/>
    <mergeCell ref="T94:V95"/>
    <mergeCell ref="B158:N158"/>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8"/>
  <sheetViews>
    <sheetView workbookViewId="0">
      <selection activeCell="A7" sqref="A7:E7"/>
    </sheetView>
  </sheetViews>
  <sheetFormatPr baseColWidth="10" defaultRowHeight="12.75" x14ac:dyDescent="0.2"/>
  <cols>
    <col min="1" max="1" width="2.85546875" customWidth="1"/>
    <col min="2" max="2" width="6.7109375" customWidth="1"/>
    <col min="3" max="3" width="8.42578125" customWidth="1"/>
    <col min="4" max="4" width="8.28515625" customWidth="1"/>
    <col min="5" max="5" width="7.42578125" customWidth="1"/>
    <col min="6" max="6" width="8.7109375" style="23" customWidth="1"/>
    <col min="7" max="7" width="6.28515625" style="23" customWidth="1"/>
    <col min="8" max="11" width="6" style="23" customWidth="1"/>
    <col min="12" max="14" width="6" customWidth="1"/>
    <col min="15" max="15" width="6.28515625" customWidth="1"/>
    <col min="16" max="16" width="2.140625" customWidth="1"/>
    <col min="20" max="20" width="13.5703125" customWidth="1"/>
    <col min="21" max="21" width="12.140625" customWidth="1"/>
    <col min="22" max="22" width="12.28515625" customWidth="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H4" s="21"/>
      <c r="I4" s="21"/>
      <c r="J4" s="22"/>
      <c r="K4" s="21"/>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IF('2017'!A7:E7="","",'2017'!A7:E7)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IF('2017'!A8:E8="","",'2017'!A8:E8)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IF('2017'!A9:E9="","",'2017'!A9:E9)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IF('2017'!A10:E10="","",'2017'!A10:E10)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2019</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428"/>
      <c r="I115" s="429"/>
      <c r="J115" s="596"/>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430"/>
      <c r="I116" s="431"/>
      <c r="J116" s="597"/>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430"/>
      <c r="I117" s="431"/>
      <c r="J117" s="597"/>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430"/>
      <c r="I118" s="432"/>
      <c r="J118" s="597"/>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I159" s="21"/>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I179" s="21"/>
      <c r="J179" s="12"/>
      <c r="K179" s="284"/>
      <c r="L179" s="371"/>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99"/>
      <c r="J186" s="17" t="s">
        <v>179</v>
      </c>
      <c r="K186" s="305"/>
      <c r="L186" s="38"/>
      <c r="M186" s="38"/>
      <c r="N186" s="38"/>
      <c r="O186" s="201"/>
      <c r="P186" s="437"/>
      <c r="Q186" s="437"/>
      <c r="R186" s="437"/>
      <c r="S186" s="437"/>
      <c r="T186" s="437"/>
      <c r="U186" s="437"/>
      <c r="V186" s="437"/>
      <c r="W186" s="437"/>
    </row>
    <row r="187" spans="1:23" x14ac:dyDescent="0.2">
      <c r="A187" s="706" t="str">
        <f>IF(A7="","",A7)</f>
        <v/>
      </c>
      <c r="B187" s="706"/>
      <c r="C187" s="706"/>
      <c r="D187" s="706"/>
      <c r="E187" s="706"/>
      <c r="F187" s="706"/>
      <c r="G187" s="709"/>
      <c r="H187" s="342"/>
      <c r="I187" s="21"/>
      <c r="J187" s="12"/>
      <c r="K187" s="12"/>
      <c r="L187" s="38"/>
      <c r="M187" s="38"/>
      <c r="N187" s="38"/>
      <c r="O187" s="201"/>
      <c r="P187" s="437"/>
      <c r="Q187" s="437"/>
      <c r="R187" s="437"/>
      <c r="S187" s="437"/>
      <c r="T187" s="437"/>
      <c r="U187" s="437"/>
      <c r="V187" s="437"/>
      <c r="W187" s="437"/>
    </row>
    <row r="188" spans="1:23" x14ac:dyDescent="0.2">
      <c r="A188" s="706" t="str">
        <f>IF(A8="","",A8)</f>
        <v/>
      </c>
      <c r="B188" s="706"/>
      <c r="C188" s="706"/>
      <c r="D188" s="706"/>
      <c r="E188" s="706"/>
      <c r="F188" s="706"/>
      <c r="G188" s="709"/>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6"/>
      <c r="C189" s="706"/>
      <c r="D189" s="706"/>
      <c r="E189" s="706"/>
      <c r="F189" s="706"/>
      <c r="G189" s="709"/>
      <c r="H189" s="342"/>
      <c r="I189" s="21"/>
      <c r="J189" s="12"/>
      <c r="K189" s="12"/>
      <c r="L189" s="38"/>
      <c r="M189" s="38"/>
      <c r="N189" s="38"/>
      <c r="O189" s="201"/>
      <c r="P189" s="437"/>
      <c r="Q189" s="437"/>
      <c r="R189" s="437"/>
      <c r="S189" s="437"/>
      <c r="T189" s="437"/>
      <c r="U189" s="437"/>
      <c r="V189" s="437"/>
      <c r="W189" s="437"/>
    </row>
    <row r="190" spans="1:23" x14ac:dyDescent="0.2">
      <c r="A190" s="706" t="str">
        <f>IF(A10="","",A10)</f>
        <v/>
      </c>
      <c r="B190" s="706"/>
      <c r="C190" s="706"/>
      <c r="D190" s="706"/>
      <c r="E190" s="706"/>
      <c r="F190" s="706"/>
      <c r="G190" s="709"/>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2019</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2014</v>
      </c>
      <c r="D199" s="349"/>
      <c r="E199" s="350" t="s">
        <v>32</v>
      </c>
      <c r="F199" s="351"/>
      <c r="G199" s="83"/>
      <c r="H199" s="401" t="str">
        <f>IF('2017'!H201="","",'2017'!H201)</f>
        <v/>
      </c>
      <c r="I199" s="351"/>
      <c r="J199" s="571"/>
      <c r="K199" s="594" t="str">
        <f>IF('2017'!K201="","",'2017'!K201)</f>
        <v/>
      </c>
      <c r="L199" s="573"/>
      <c r="M199" s="571"/>
      <c r="N199" s="594" t="str">
        <f>IF('2017'!N201="","",'2017'!N201)</f>
        <v/>
      </c>
      <c r="O199" s="574"/>
      <c r="P199" s="437"/>
      <c r="Q199" s="437"/>
      <c r="R199" s="437"/>
      <c r="S199" s="437"/>
      <c r="T199" s="437"/>
      <c r="U199" s="437"/>
      <c r="V199" s="437"/>
      <c r="W199" s="437"/>
    </row>
    <row r="200" spans="1:23" x14ac:dyDescent="0.2">
      <c r="A200" s="108" t="s">
        <v>115</v>
      </c>
      <c r="B200" s="347"/>
      <c r="C200" s="376">
        <f>C204-4</f>
        <v>2015</v>
      </c>
      <c r="D200" s="85"/>
      <c r="E200" s="352" t="s">
        <v>32</v>
      </c>
      <c r="F200" s="87"/>
      <c r="G200" s="353"/>
      <c r="H200" s="401" t="str">
        <f>IF('2017'!H202="","",'2017'!H202)</f>
        <v/>
      </c>
      <c r="I200" s="87"/>
      <c r="J200" s="107"/>
      <c r="K200" s="594" t="str">
        <f>IF('2017'!K202="","",'2017'!K202)</f>
        <v/>
      </c>
      <c r="L200" s="109"/>
      <c r="M200" s="107"/>
      <c r="N200" s="594" t="str">
        <f>IF('2017'!N202="","",'2017'!N202)</f>
        <v/>
      </c>
      <c r="O200" s="577"/>
      <c r="P200" s="437"/>
      <c r="Q200" s="437"/>
      <c r="R200" s="437"/>
      <c r="S200" s="437"/>
      <c r="T200" s="437"/>
      <c r="U200" s="437"/>
      <c r="V200" s="437"/>
      <c r="W200" s="437"/>
    </row>
    <row r="201" spans="1:23" x14ac:dyDescent="0.2">
      <c r="A201" s="108" t="s">
        <v>115</v>
      </c>
      <c r="B201" s="347"/>
      <c r="C201" s="376">
        <f>C204-3</f>
        <v>2016</v>
      </c>
      <c r="D201" s="353"/>
      <c r="E201" s="352" t="s">
        <v>32</v>
      </c>
      <c r="F201" s="354"/>
      <c r="G201" s="353"/>
      <c r="H201" s="401" t="str">
        <f>IF('2017'!H203="","",'2017'!H203)</f>
        <v/>
      </c>
      <c r="I201" s="87"/>
      <c r="J201" s="107"/>
      <c r="K201" s="594" t="str">
        <f>IF('2017'!K203="","",'2017'!K203)</f>
        <v/>
      </c>
      <c r="L201" s="109"/>
      <c r="M201" s="107"/>
      <c r="N201" s="594" t="str">
        <f>IF('2017'!N203="","",'2017'!N203)</f>
        <v/>
      </c>
      <c r="O201" s="577"/>
      <c r="P201" s="437"/>
      <c r="Q201" s="437"/>
      <c r="R201" s="437"/>
      <c r="S201" s="437"/>
      <c r="T201" s="437"/>
      <c r="U201" s="437"/>
      <c r="V201" s="437"/>
      <c r="W201" s="437"/>
    </row>
    <row r="202" spans="1:23" x14ac:dyDescent="0.2">
      <c r="A202" s="108" t="s">
        <v>115</v>
      </c>
      <c r="B202" s="347"/>
      <c r="C202" s="454">
        <f>C204-2</f>
        <v>2017</v>
      </c>
      <c r="D202" s="353"/>
      <c r="E202" s="404" t="e">
        <f>'2017'!L149</f>
        <v>#DIV/0!</v>
      </c>
      <c r="F202" s="354"/>
      <c r="G202" s="353"/>
      <c r="H202" s="355" t="e">
        <f>'2017'!M149</f>
        <v>#DIV/0!</v>
      </c>
      <c r="I202" s="354"/>
      <c r="J202" s="575"/>
      <c r="K202" s="595" t="e">
        <f>'2017'!N149</f>
        <v>#DIV/0!</v>
      </c>
      <c r="L202" s="577"/>
      <c r="M202" s="575"/>
      <c r="N202" s="595" t="e">
        <f>'2017'!O149</f>
        <v>#DIV/0!</v>
      </c>
      <c r="O202" s="577"/>
      <c r="P202" s="437"/>
      <c r="Q202" s="437"/>
      <c r="R202" s="437"/>
      <c r="S202" s="437"/>
      <c r="T202" s="437"/>
      <c r="U202" s="437"/>
      <c r="V202" s="437"/>
      <c r="W202" s="437"/>
    </row>
    <row r="203" spans="1:23" x14ac:dyDescent="0.2">
      <c r="A203" s="108" t="s">
        <v>115</v>
      </c>
      <c r="B203" s="347"/>
      <c r="C203" s="454">
        <f>C204-1</f>
        <v>2018</v>
      </c>
      <c r="D203" s="353"/>
      <c r="E203" s="404" t="e">
        <f>'2018'!L149</f>
        <v>#DIV/0!</v>
      </c>
      <c r="F203" s="354"/>
      <c r="G203" s="353"/>
      <c r="H203" s="355" t="e">
        <f>'2018'!M149</f>
        <v>#DIV/0!</v>
      </c>
      <c r="I203" s="354"/>
      <c r="J203" s="575"/>
      <c r="K203" s="595" t="e">
        <f>'2018'!N149</f>
        <v>#DIV/0!</v>
      </c>
      <c r="L203" s="577"/>
      <c r="M203" s="575"/>
      <c r="N203" s="595" t="e">
        <f>'2018'!O149</f>
        <v>#DIV/0!</v>
      </c>
      <c r="O203" s="577"/>
      <c r="P203" s="437"/>
      <c r="Q203" s="437"/>
      <c r="R203" s="437"/>
      <c r="S203" s="437"/>
      <c r="T203" s="437"/>
      <c r="U203" s="437"/>
      <c r="V203" s="437"/>
      <c r="W203" s="437"/>
    </row>
    <row r="204" spans="1:23" x14ac:dyDescent="0.2">
      <c r="A204" s="335" t="s">
        <v>116</v>
      </c>
      <c r="B204" s="348"/>
      <c r="C204" s="455">
        <f>F191</f>
        <v>2019</v>
      </c>
      <c r="D204" s="356"/>
      <c r="E204" s="405"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56"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A211" s="371"/>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1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198</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203</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5.75" x14ac:dyDescent="0.3">
      <c r="A221" s="442"/>
      <c r="B221" s="447" t="s">
        <v>201</v>
      </c>
      <c r="C221" s="448"/>
      <c r="D221" s="448"/>
      <c r="E221" s="448"/>
      <c r="F221" s="449"/>
      <c r="G221" s="449"/>
      <c r="H221" s="446"/>
      <c r="I221" s="446"/>
      <c r="J221" s="446"/>
      <c r="K221" s="446"/>
      <c r="L221" s="443"/>
      <c r="M221" s="443"/>
      <c r="N221" s="443"/>
      <c r="O221" s="443"/>
      <c r="P221" s="437"/>
      <c r="Q221" s="437"/>
      <c r="R221" s="437"/>
      <c r="S221" s="437"/>
      <c r="T221" s="437"/>
      <c r="U221" s="437"/>
      <c r="V221" s="437"/>
      <c r="W221" s="437"/>
    </row>
    <row r="222" spans="1:23" ht="14.25" x14ac:dyDescent="0.2">
      <c r="A222" s="442"/>
      <c r="B222" s="443"/>
      <c r="C222" s="443"/>
      <c r="D222" s="443"/>
      <c r="E222" s="443"/>
      <c r="F222" s="446"/>
      <c r="G222" s="446"/>
      <c r="H222" s="446"/>
      <c r="I222" s="446"/>
      <c r="J222" s="446"/>
      <c r="K222" s="446"/>
      <c r="L222" s="443"/>
      <c r="M222" s="443"/>
      <c r="N222" s="443"/>
      <c r="O222" s="443"/>
      <c r="P222" s="437"/>
      <c r="Q222" s="437"/>
      <c r="R222" s="437"/>
      <c r="S222" s="437"/>
      <c r="T222" s="437"/>
      <c r="U222" s="437"/>
      <c r="V222" s="437"/>
      <c r="W222" s="437"/>
    </row>
    <row r="223" spans="1:23" ht="14.25" x14ac:dyDescent="0.2">
      <c r="A223" s="442">
        <v>3</v>
      </c>
      <c r="B223" s="443" t="s">
        <v>104</v>
      </c>
      <c r="C223" s="443"/>
      <c r="D223" s="437"/>
      <c r="E223" s="443"/>
      <c r="F223" s="446"/>
      <c r="G223" s="446"/>
      <c r="H223" s="446"/>
      <c r="I223" s="446"/>
      <c r="J223" s="446"/>
      <c r="K223" s="446"/>
      <c r="L223" s="443"/>
      <c r="M223" s="443"/>
      <c r="N223" s="443"/>
      <c r="O223" s="443"/>
      <c r="P223" s="437"/>
      <c r="Q223" s="437"/>
      <c r="R223" s="437"/>
      <c r="S223" s="437"/>
      <c r="T223" s="437"/>
      <c r="U223" s="437"/>
      <c r="V223" s="437"/>
      <c r="W223" s="437"/>
    </row>
    <row r="224" spans="1:23" x14ac:dyDescent="0.2">
      <c r="A224" s="437"/>
      <c r="B224" s="443" t="s">
        <v>105</v>
      </c>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46"/>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50" t="s">
        <v>108</v>
      </c>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ht="14.25" x14ac:dyDescent="0.2">
      <c r="A231" s="442"/>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x14ac:dyDescent="0.2">
      <c r="A232" s="443"/>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ht="14.25" x14ac:dyDescent="0.2">
      <c r="A234" s="442"/>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443"/>
      <c r="B235" s="443"/>
      <c r="C235" s="443"/>
      <c r="D235" s="443"/>
      <c r="E235" s="443"/>
      <c r="F235" s="446"/>
      <c r="G235" s="446"/>
      <c r="H235" s="446"/>
      <c r="I235" s="446"/>
      <c r="J235" s="446"/>
      <c r="K235" s="446"/>
      <c r="L235" s="443"/>
      <c r="M235" s="443"/>
      <c r="N235" s="443"/>
      <c r="O235" s="443"/>
      <c r="P235" s="437"/>
      <c r="Q235" s="437"/>
      <c r="R235" s="437"/>
      <c r="S235" s="437"/>
      <c r="T235" s="437"/>
      <c r="U235" s="437"/>
      <c r="V235" s="437"/>
      <c r="W235" s="437"/>
    </row>
    <row r="236" spans="1:23" s="719" customFormat="1" x14ac:dyDescent="0.2">
      <c r="A236" s="717"/>
      <c r="B236" s="717"/>
      <c r="C236" s="717"/>
      <c r="D236" s="717"/>
      <c r="E236" s="717"/>
      <c r="F236" s="718"/>
      <c r="G236" s="718"/>
      <c r="H236" s="718"/>
      <c r="I236" s="718"/>
      <c r="J236" s="718"/>
      <c r="K236" s="718"/>
      <c r="L236" s="717"/>
      <c r="M236" s="717"/>
      <c r="N236" s="717"/>
      <c r="O236" s="717"/>
    </row>
    <row r="237" spans="1:23" s="719" customFormat="1" x14ac:dyDescent="0.2">
      <c r="F237" s="720"/>
      <c r="G237" s="720"/>
      <c r="H237" s="720"/>
      <c r="I237" s="720"/>
      <c r="J237" s="720"/>
      <c r="K237" s="720"/>
    </row>
    <row r="238" spans="1:23" s="719" customFormat="1" x14ac:dyDescent="0.2">
      <c r="F238" s="720"/>
      <c r="G238" s="720"/>
      <c r="H238" s="720"/>
      <c r="I238" s="720"/>
      <c r="J238" s="720"/>
      <c r="K238" s="720"/>
    </row>
  </sheetData>
  <sheetProtection algorithmName="SHA-512" hashValue="ECGfqZnb0nbAG+GJgrmxWxkyxwYeB74t8+FQ45k4UjYIJEypLfNt6joE33TGTYAUoU3gtdDTQelpGlawsJYqOw==" saltValue="eokfWdhC2eJMrlOnfrPbpg==" spinCount="100000" sheet="1" objects="1" scenarios="1" selectLockedCells="1"/>
  <mergeCells count="21">
    <mergeCell ref="R98:R105"/>
    <mergeCell ref="R94:S97"/>
    <mergeCell ref="T94:V95"/>
    <mergeCell ref="C6:E6"/>
    <mergeCell ref="A7:E7"/>
    <mergeCell ref="A8:E8"/>
    <mergeCell ref="A9:E9"/>
    <mergeCell ref="A10:E10"/>
    <mergeCell ref="B155:N155"/>
    <mergeCell ref="B156:N156"/>
    <mergeCell ref="B157:N157"/>
    <mergeCell ref="B215:N215"/>
    <mergeCell ref="B158:N158"/>
    <mergeCell ref="F191:G191"/>
    <mergeCell ref="B212:N212"/>
    <mergeCell ref="B213:N213"/>
    <mergeCell ref="B214:N214"/>
    <mergeCell ref="A187:G187"/>
    <mergeCell ref="A188:G188"/>
    <mergeCell ref="A189:G189"/>
    <mergeCell ref="A190:G190"/>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7"/>
  <sheetViews>
    <sheetView workbookViewId="0">
      <selection activeCell="A7" sqref="A7:E7"/>
    </sheetView>
  </sheetViews>
  <sheetFormatPr baseColWidth="10" defaultRowHeight="12.75" x14ac:dyDescent="0.2"/>
  <cols>
    <col min="1" max="1" width="2.85546875" customWidth="1"/>
    <col min="2" max="2" width="6.7109375" customWidth="1"/>
    <col min="3" max="3" width="8.42578125" customWidth="1"/>
    <col min="4" max="4" width="8.28515625" customWidth="1"/>
    <col min="5" max="5" width="7.28515625" customWidth="1"/>
    <col min="6" max="6" width="8.7109375" style="23" customWidth="1"/>
    <col min="7" max="7" width="6.28515625" style="23" customWidth="1"/>
    <col min="8" max="11" width="6" style="23" customWidth="1"/>
    <col min="12" max="14" width="6" customWidth="1"/>
    <col min="15" max="15" width="6.28515625" customWidth="1"/>
    <col min="16" max="16" width="2.140625" customWidth="1"/>
    <col min="20" max="20" width="13.5703125" customWidth="1"/>
    <col min="21" max="21" width="12.140625" customWidth="1"/>
    <col min="22" max="22" width="12.28515625" customWidth="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H4" s="21"/>
      <c r="I4" s="21"/>
      <c r="J4" s="22"/>
      <c r="K4" s="21"/>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IF('2019'!A7:E7="","",'2019'!A7:E7)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IF('2019'!A8:E8="","",'2019'!A8:E8)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IF('2019'!A9:E9="","",'2019'!A9:E9)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IF('2019'!A10:E10="","",'2019'!A10:E10)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2020</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I159" s="21"/>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I179" s="21"/>
      <c r="J179" s="12"/>
      <c r="K179" s="284"/>
      <c r="L179" s="371"/>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99"/>
      <c r="J186" s="17" t="s">
        <v>179</v>
      </c>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I187" s="21"/>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I189" s="21"/>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2020</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75"/>
      <c r="C199" s="377">
        <f>C204-5</f>
        <v>2015</v>
      </c>
      <c r="D199" s="349"/>
      <c r="E199" s="350" t="s">
        <v>32</v>
      </c>
      <c r="F199" s="351"/>
      <c r="G199" s="83"/>
      <c r="H199" s="401" t="str">
        <f>IF('2017'!H202="","",'2017'!H202)</f>
        <v/>
      </c>
      <c r="I199" s="351"/>
      <c r="J199" s="571"/>
      <c r="K199" s="594" t="str">
        <f>IF('2017'!K202="","",'2017'!K202)</f>
        <v/>
      </c>
      <c r="L199" s="573"/>
      <c r="M199" s="571"/>
      <c r="N199" s="594" t="str">
        <f>IF('2017'!N202="","",'2017'!N202)</f>
        <v/>
      </c>
      <c r="O199" s="574"/>
      <c r="P199" s="437"/>
      <c r="Q199" s="437"/>
      <c r="R199" s="437"/>
      <c r="S199" s="437"/>
      <c r="T199" s="437"/>
      <c r="U199" s="437"/>
      <c r="V199" s="437"/>
      <c r="W199" s="437"/>
    </row>
    <row r="200" spans="1:23" x14ac:dyDescent="0.2">
      <c r="A200" s="108" t="s">
        <v>115</v>
      </c>
      <c r="B200" s="372"/>
      <c r="C200" s="376">
        <f>C204-4</f>
        <v>2016</v>
      </c>
      <c r="D200" s="85"/>
      <c r="E200" s="352" t="s">
        <v>32</v>
      </c>
      <c r="F200" s="87"/>
      <c r="G200" s="353"/>
      <c r="H200" s="401" t="str">
        <f>IF('2017'!H203="","",'2017'!H203)</f>
        <v/>
      </c>
      <c r="I200" s="87"/>
      <c r="J200" s="107"/>
      <c r="K200" s="594" t="str">
        <f>IF('2017'!K203="","",'2017'!K203)</f>
        <v/>
      </c>
      <c r="L200" s="109"/>
      <c r="M200" s="107"/>
      <c r="N200" s="594" t="str">
        <f>IF('2017'!N203="","",'2017'!N203)</f>
        <v/>
      </c>
      <c r="O200" s="577"/>
      <c r="P200" s="437"/>
      <c r="Q200" s="437"/>
      <c r="R200" s="437"/>
      <c r="S200" s="437"/>
      <c r="T200" s="437"/>
      <c r="U200" s="437"/>
      <c r="V200" s="437"/>
      <c r="W200" s="437"/>
    </row>
    <row r="201" spans="1:23" x14ac:dyDescent="0.2">
      <c r="A201" s="108" t="s">
        <v>115</v>
      </c>
      <c r="B201" s="372"/>
      <c r="C201" s="373">
        <f>C204-3</f>
        <v>2017</v>
      </c>
      <c r="D201" s="353"/>
      <c r="E201" s="352" t="s">
        <v>32</v>
      </c>
      <c r="F201" s="354"/>
      <c r="G201" s="353"/>
      <c r="H201" s="355" t="e">
        <f>'2017'!M149</f>
        <v>#DIV/0!</v>
      </c>
      <c r="I201" s="354"/>
      <c r="J201" s="575"/>
      <c r="K201" s="595" t="e">
        <f>'2017'!N149</f>
        <v>#DIV/0!</v>
      </c>
      <c r="L201" s="577"/>
      <c r="M201" s="575"/>
      <c r="N201" s="595" t="e">
        <f>'2017'!O149</f>
        <v>#DIV/0!</v>
      </c>
      <c r="O201" s="577"/>
      <c r="P201" s="437"/>
      <c r="Q201" s="437"/>
      <c r="R201" s="437"/>
      <c r="S201" s="437"/>
      <c r="T201" s="437"/>
      <c r="U201" s="437"/>
      <c r="V201" s="437"/>
      <c r="W201" s="437"/>
    </row>
    <row r="202" spans="1:23" x14ac:dyDescent="0.2">
      <c r="A202" s="108" t="s">
        <v>115</v>
      </c>
      <c r="B202" s="372"/>
      <c r="C202" s="452">
        <f>C204-2</f>
        <v>2018</v>
      </c>
      <c r="D202" s="353"/>
      <c r="E202" s="355" t="e">
        <f>'2018'!L149</f>
        <v>#DIV/0!</v>
      </c>
      <c r="F202" s="354"/>
      <c r="G202" s="353"/>
      <c r="H202" s="355" t="e">
        <f>'2018'!M149</f>
        <v>#DIV/0!</v>
      </c>
      <c r="I202" s="354"/>
      <c r="J202" s="575"/>
      <c r="K202" s="595" t="e">
        <f>'2018'!N149</f>
        <v>#DIV/0!</v>
      </c>
      <c r="L202" s="577"/>
      <c r="M202" s="575"/>
      <c r="N202" s="595" t="e">
        <f>'2018'!O149</f>
        <v>#DIV/0!</v>
      </c>
      <c r="O202" s="577"/>
      <c r="P202" s="437"/>
      <c r="Q202" s="437"/>
      <c r="R202" s="437"/>
      <c r="S202" s="437"/>
      <c r="T202" s="437"/>
      <c r="U202" s="437"/>
      <c r="V202" s="437"/>
      <c r="W202" s="437"/>
    </row>
    <row r="203" spans="1:23" x14ac:dyDescent="0.2">
      <c r="A203" s="108" t="s">
        <v>115</v>
      </c>
      <c r="B203" s="372"/>
      <c r="C203" s="452">
        <f>C204-1</f>
        <v>2019</v>
      </c>
      <c r="D203" s="353"/>
      <c r="E203" s="355" t="e">
        <f>'2019'!L149</f>
        <v>#DIV/0!</v>
      </c>
      <c r="F203" s="354"/>
      <c r="G203" s="353"/>
      <c r="H203" s="355" t="e">
        <f>'2019'!M149</f>
        <v>#DIV/0!</v>
      </c>
      <c r="I203" s="354"/>
      <c r="J203" s="575"/>
      <c r="K203" s="595" t="e">
        <f>'2019'!N149</f>
        <v>#DIV/0!</v>
      </c>
      <c r="L203" s="577"/>
      <c r="M203" s="575"/>
      <c r="N203" s="595" t="e">
        <f>'2019'!O149</f>
        <v>#DIV/0!</v>
      </c>
      <c r="O203" s="577"/>
      <c r="P203" s="437"/>
      <c r="Q203" s="437"/>
      <c r="R203" s="437"/>
      <c r="S203" s="437"/>
      <c r="T203" s="437"/>
      <c r="U203" s="437"/>
      <c r="V203" s="437"/>
      <c r="W203" s="437"/>
    </row>
    <row r="204" spans="1:23" x14ac:dyDescent="0.2">
      <c r="A204" s="335" t="s">
        <v>116</v>
      </c>
      <c r="B204" s="374"/>
      <c r="C204" s="453">
        <f>F191</f>
        <v>2020</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56"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A211" s="371"/>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x14ac:dyDescent="0.2">
      <c r="A217" s="437"/>
      <c r="B217" s="437"/>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176</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204</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5.75" x14ac:dyDescent="0.3">
      <c r="A221" s="442"/>
      <c r="B221" s="447" t="s">
        <v>201</v>
      </c>
      <c r="C221" s="448"/>
      <c r="D221" s="448"/>
      <c r="E221" s="448"/>
      <c r="F221" s="449"/>
      <c r="G221" s="449"/>
      <c r="H221" s="446"/>
      <c r="I221" s="446"/>
      <c r="J221" s="446"/>
      <c r="K221" s="446"/>
      <c r="L221" s="443"/>
      <c r="M221" s="443"/>
      <c r="N221" s="443"/>
      <c r="O221" s="443"/>
      <c r="P221" s="437"/>
      <c r="Q221" s="437"/>
      <c r="R221" s="437"/>
      <c r="S221" s="437"/>
      <c r="T221" s="437"/>
      <c r="U221" s="437"/>
      <c r="V221" s="437"/>
      <c r="W221" s="437"/>
    </row>
    <row r="222" spans="1:23" ht="14.25" x14ac:dyDescent="0.2">
      <c r="A222" s="442"/>
      <c r="B222" s="443"/>
      <c r="C222" s="443"/>
      <c r="D222" s="443"/>
      <c r="E222" s="443"/>
      <c r="F222" s="446"/>
      <c r="G222" s="446"/>
      <c r="H222" s="446"/>
      <c r="I222" s="446"/>
      <c r="J222" s="446"/>
      <c r="K222" s="446"/>
      <c r="L222" s="443"/>
      <c r="M222" s="443"/>
      <c r="N222" s="443"/>
      <c r="O222" s="443"/>
      <c r="P222" s="437"/>
      <c r="Q222" s="437"/>
      <c r="R222" s="437"/>
      <c r="S222" s="437"/>
      <c r="T222" s="437"/>
      <c r="U222" s="437"/>
      <c r="V222" s="437"/>
      <c r="W222" s="437"/>
    </row>
    <row r="223" spans="1:23" ht="14.25" x14ac:dyDescent="0.2">
      <c r="A223" s="442">
        <v>3</v>
      </c>
      <c r="B223" s="443" t="s">
        <v>104</v>
      </c>
      <c r="C223" s="443"/>
      <c r="D223" s="437"/>
      <c r="E223" s="443"/>
      <c r="F223" s="446"/>
      <c r="G223" s="446"/>
      <c r="H223" s="446"/>
      <c r="I223" s="446"/>
      <c r="J223" s="446"/>
      <c r="K223" s="446"/>
      <c r="L223" s="443"/>
      <c r="M223" s="443"/>
      <c r="N223" s="443"/>
      <c r="O223" s="443"/>
      <c r="P223" s="437"/>
      <c r="Q223" s="437"/>
      <c r="R223" s="437"/>
      <c r="S223" s="437"/>
      <c r="T223" s="437"/>
      <c r="U223" s="437"/>
      <c r="V223" s="437"/>
      <c r="W223" s="437"/>
    </row>
    <row r="224" spans="1:23" x14ac:dyDescent="0.2">
      <c r="A224" s="437"/>
      <c r="B224" s="443" t="s">
        <v>105</v>
      </c>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46"/>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50" t="s">
        <v>108</v>
      </c>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ht="14.25" x14ac:dyDescent="0.2">
      <c r="A231" s="442"/>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x14ac:dyDescent="0.2">
      <c r="A232" s="443"/>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ht="14.25" x14ac:dyDescent="0.2">
      <c r="A234" s="442"/>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443"/>
      <c r="B235" s="443"/>
      <c r="C235" s="443"/>
      <c r="D235" s="443"/>
      <c r="E235" s="443"/>
      <c r="F235" s="446"/>
      <c r="G235" s="446"/>
      <c r="H235" s="446"/>
      <c r="I235" s="446"/>
      <c r="J235" s="446"/>
      <c r="K235" s="446"/>
      <c r="L235" s="443"/>
      <c r="M235" s="443"/>
      <c r="N235" s="443"/>
      <c r="O235" s="443"/>
      <c r="P235" s="437"/>
      <c r="Q235" s="437"/>
      <c r="R235" s="437"/>
      <c r="S235" s="437"/>
      <c r="T235" s="437"/>
      <c r="U235" s="437"/>
      <c r="V235" s="437"/>
      <c r="W235" s="437"/>
    </row>
    <row r="236" spans="1:23" s="719" customFormat="1" x14ac:dyDescent="0.2">
      <c r="A236" s="717"/>
      <c r="B236" s="717"/>
      <c r="C236" s="717"/>
      <c r="D236" s="717"/>
      <c r="E236" s="717"/>
      <c r="F236" s="718"/>
      <c r="G236" s="718"/>
      <c r="H236" s="718"/>
      <c r="I236" s="718"/>
      <c r="J236" s="718"/>
      <c r="K236" s="718"/>
      <c r="L236" s="717"/>
      <c r="M236" s="717"/>
      <c r="N236" s="717"/>
      <c r="O236" s="717"/>
    </row>
    <row r="237" spans="1:23" s="719" customFormat="1" x14ac:dyDescent="0.2">
      <c r="F237" s="720"/>
      <c r="G237" s="720"/>
      <c r="H237" s="720"/>
      <c r="I237" s="720"/>
      <c r="J237" s="720"/>
      <c r="K237" s="720"/>
    </row>
  </sheetData>
  <sheetProtection algorithmName="SHA-512" hashValue="bwq5KQIoMZwVvSNcM1YgtQylU0sXWA8wdKILO2oshYS2iggpgNHGmAG7Lb1nKp7j3L/Sw52JdKHzQuX2VT2+Pw==" saltValue="ug3PFZDzCmxprg0Vc1+fxg==" spinCount="100000" sheet="1" objects="1" scenarios="1" selectLockedCells="1"/>
  <mergeCells count="21">
    <mergeCell ref="R98:R105"/>
    <mergeCell ref="R94:S97"/>
    <mergeCell ref="T94:V95"/>
    <mergeCell ref="C6:E6"/>
    <mergeCell ref="A7:E7"/>
    <mergeCell ref="A8:E8"/>
    <mergeCell ref="A9:E9"/>
    <mergeCell ref="A10:E10"/>
    <mergeCell ref="B155:N155"/>
    <mergeCell ref="B156:N156"/>
    <mergeCell ref="B157:N157"/>
    <mergeCell ref="B214:N214"/>
    <mergeCell ref="B215:N215"/>
    <mergeCell ref="B213:N213"/>
    <mergeCell ref="B158:N158"/>
    <mergeCell ref="A189:G189"/>
    <mergeCell ref="A190:G190"/>
    <mergeCell ref="F191:G191"/>
    <mergeCell ref="B212:N212"/>
    <mergeCell ref="A187:G187"/>
    <mergeCell ref="A188:G188"/>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7"/>
  <sheetViews>
    <sheetView workbookViewId="0">
      <selection activeCell="A7" sqref="A7:E7"/>
    </sheetView>
  </sheetViews>
  <sheetFormatPr baseColWidth="10" defaultRowHeight="12.75" x14ac:dyDescent="0.2"/>
  <cols>
    <col min="1" max="1" width="2.85546875" customWidth="1"/>
    <col min="2" max="2" width="6.7109375" customWidth="1"/>
    <col min="3" max="3" width="8.42578125" customWidth="1"/>
    <col min="4" max="4" width="8.28515625" customWidth="1"/>
    <col min="5" max="5" width="7.42578125" customWidth="1"/>
    <col min="6" max="6" width="8.7109375" style="23" customWidth="1"/>
    <col min="7" max="7" width="6.28515625" style="23" customWidth="1"/>
    <col min="8" max="11" width="6" style="23" customWidth="1"/>
    <col min="12" max="14" width="6" customWidth="1"/>
    <col min="15" max="15" width="6.28515625" customWidth="1"/>
    <col min="16" max="16" width="2.140625" customWidth="1"/>
    <col min="20" max="20" width="13.5703125" customWidth="1"/>
    <col min="21" max="21" width="12.140625" customWidth="1"/>
    <col min="22" max="22" width="12.28515625" customWidth="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H4" s="21"/>
      <c r="I4" s="21"/>
      <c r="J4" s="22"/>
      <c r="K4" s="21"/>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IF('2020'!A7:E7="","",'2020'!A7:E7)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IF('2020'!A8:E8="","",'2020'!A8:E8)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IF('2020'!A9:E9="","",'2020'!A9:E9)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IF('2020'!A10:E10="","",'2020'!A10:E10)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2021</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I159" s="21"/>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I179" s="21"/>
      <c r="J179" s="12"/>
      <c r="K179" s="284"/>
      <c r="L179" s="371"/>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99"/>
      <c r="J186" s="17" t="s">
        <v>179</v>
      </c>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I187" s="21"/>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I189" s="21"/>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2021</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8">
        <f>C204-5</f>
        <v>2016</v>
      </c>
      <c r="D199" s="349"/>
      <c r="E199" s="350" t="s">
        <v>32</v>
      </c>
      <c r="F199" s="351"/>
      <c r="G199" s="83"/>
      <c r="H199" s="400" t="str">
        <f>IF('2017'!H203="","",'2017'!H203)</f>
        <v/>
      </c>
      <c r="I199" s="351"/>
      <c r="J199" s="571"/>
      <c r="K199" s="598" t="str">
        <f>IF('2017'!K203="","",'2017'!K203)</f>
        <v/>
      </c>
      <c r="L199" s="573"/>
      <c r="M199" s="571"/>
      <c r="N199" s="598" t="str">
        <f>IF('2017'!N203="","",'2017'!N203)</f>
        <v/>
      </c>
      <c r="O199" s="574"/>
      <c r="P199" s="437"/>
      <c r="Q199" s="437"/>
      <c r="R199" s="437"/>
      <c r="S199" s="437"/>
      <c r="T199" s="437"/>
      <c r="U199" s="437"/>
      <c r="V199" s="437"/>
      <c r="W199" s="437"/>
    </row>
    <row r="200" spans="1:23" x14ac:dyDescent="0.2">
      <c r="A200" s="108" t="s">
        <v>115</v>
      </c>
      <c r="B200" s="347"/>
      <c r="C200" s="376">
        <f>C204-4</f>
        <v>2017</v>
      </c>
      <c r="D200" s="85"/>
      <c r="E200" s="352" t="s">
        <v>32</v>
      </c>
      <c r="F200" s="87"/>
      <c r="G200" s="353"/>
      <c r="H200" s="355" t="e">
        <f>'2017'!M149</f>
        <v>#DIV/0!</v>
      </c>
      <c r="I200" s="354"/>
      <c r="J200" s="575"/>
      <c r="K200" s="595" t="e">
        <f>'2017'!N149</f>
        <v>#DIV/0!</v>
      </c>
      <c r="L200" s="577"/>
      <c r="M200" s="575"/>
      <c r="N200" s="595" t="e">
        <f>'2017'!O149</f>
        <v>#DIV/0!</v>
      </c>
      <c r="O200" s="577"/>
      <c r="P200" s="437"/>
      <c r="Q200" s="437"/>
      <c r="R200" s="437"/>
      <c r="S200" s="437"/>
      <c r="T200" s="437"/>
      <c r="U200" s="437"/>
      <c r="V200" s="437"/>
      <c r="W200" s="437"/>
    </row>
    <row r="201" spans="1:23" x14ac:dyDescent="0.2">
      <c r="A201" s="108" t="s">
        <v>115</v>
      </c>
      <c r="B201" s="347"/>
      <c r="C201" s="373">
        <f>C204-3</f>
        <v>2018</v>
      </c>
      <c r="D201" s="353"/>
      <c r="E201" s="352" t="s">
        <v>32</v>
      </c>
      <c r="F201" s="354"/>
      <c r="G201" s="353"/>
      <c r="H201" s="355" t="e">
        <f>'2018'!M149</f>
        <v>#DIV/0!</v>
      </c>
      <c r="I201" s="354"/>
      <c r="J201" s="575"/>
      <c r="K201" s="595" t="e">
        <f>'2018'!N149</f>
        <v>#DIV/0!</v>
      </c>
      <c r="L201" s="577"/>
      <c r="M201" s="575"/>
      <c r="N201" s="595" t="e">
        <f>'2018'!O149</f>
        <v>#DIV/0!</v>
      </c>
      <c r="O201" s="577"/>
      <c r="P201" s="437"/>
      <c r="Q201" s="437"/>
      <c r="R201" s="437"/>
      <c r="S201" s="437"/>
      <c r="T201" s="437"/>
      <c r="U201" s="437"/>
      <c r="V201" s="437"/>
      <c r="W201" s="437"/>
    </row>
    <row r="202" spans="1:23" x14ac:dyDescent="0.2">
      <c r="A202" s="108" t="s">
        <v>115</v>
      </c>
      <c r="B202" s="347"/>
      <c r="C202" s="452">
        <f>C204-2</f>
        <v>2019</v>
      </c>
      <c r="D202" s="353"/>
      <c r="E202" s="355" t="e">
        <f>'2019'!L149</f>
        <v>#DIV/0!</v>
      </c>
      <c r="F202" s="354"/>
      <c r="G202" s="353"/>
      <c r="H202" s="355" t="e">
        <f>'2019'!M149</f>
        <v>#DIV/0!</v>
      </c>
      <c r="I202" s="354"/>
      <c r="J202" s="575"/>
      <c r="K202" s="595" t="e">
        <f>'2019'!N149</f>
        <v>#DIV/0!</v>
      </c>
      <c r="L202" s="577"/>
      <c r="M202" s="575"/>
      <c r="N202" s="595" t="e">
        <f>'2019'!O149</f>
        <v>#DIV/0!</v>
      </c>
      <c r="O202" s="577"/>
      <c r="P202" s="437"/>
      <c r="Q202" s="437"/>
      <c r="R202" s="437"/>
      <c r="S202" s="437"/>
      <c r="T202" s="437"/>
      <c r="U202" s="437"/>
      <c r="V202" s="437"/>
      <c r="W202" s="437"/>
    </row>
    <row r="203" spans="1:23" x14ac:dyDescent="0.2">
      <c r="A203" s="108" t="s">
        <v>115</v>
      </c>
      <c r="B203" s="347"/>
      <c r="C203" s="452">
        <f>C204-1</f>
        <v>2020</v>
      </c>
      <c r="D203" s="353"/>
      <c r="E203" s="355" t="e">
        <f>'2020'!L149</f>
        <v>#DIV/0!</v>
      </c>
      <c r="F203" s="354"/>
      <c r="G203" s="353"/>
      <c r="H203" s="355" t="e">
        <f>'2020'!M149</f>
        <v>#DIV/0!</v>
      </c>
      <c r="I203" s="354"/>
      <c r="J203" s="575"/>
      <c r="K203" s="595" t="e">
        <f>'2020'!N149</f>
        <v>#DIV/0!</v>
      </c>
      <c r="L203" s="577"/>
      <c r="M203" s="575"/>
      <c r="N203" s="595" t="e">
        <f>'2020'!O149</f>
        <v>#DIV/0!</v>
      </c>
      <c r="O203" s="577"/>
      <c r="P203" s="437"/>
      <c r="Q203" s="437"/>
      <c r="R203" s="437"/>
      <c r="S203" s="437"/>
      <c r="T203" s="437"/>
      <c r="U203" s="437"/>
      <c r="V203" s="437"/>
      <c r="W203" s="437"/>
    </row>
    <row r="204" spans="1:23" x14ac:dyDescent="0.2">
      <c r="A204" s="335" t="s">
        <v>116</v>
      </c>
      <c r="B204" s="348"/>
      <c r="C204" s="453">
        <f>F191</f>
        <v>2021</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56"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A211" s="371"/>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1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176</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205</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5.75" x14ac:dyDescent="0.3">
      <c r="A221" s="442"/>
      <c r="B221" s="447" t="s">
        <v>201</v>
      </c>
      <c r="C221" s="448"/>
      <c r="D221" s="448"/>
      <c r="E221" s="448"/>
      <c r="F221" s="449"/>
      <c r="G221" s="449"/>
      <c r="H221" s="446"/>
      <c r="I221" s="446"/>
      <c r="J221" s="446"/>
      <c r="K221" s="446"/>
      <c r="L221" s="443"/>
      <c r="M221" s="443"/>
      <c r="N221" s="443"/>
      <c r="O221" s="443"/>
      <c r="P221" s="437"/>
      <c r="Q221" s="437"/>
      <c r="R221" s="437"/>
      <c r="S221" s="437"/>
      <c r="T221" s="437"/>
      <c r="U221" s="437"/>
      <c r="V221" s="437"/>
      <c r="W221" s="437"/>
    </row>
    <row r="222" spans="1:23" ht="14.25" x14ac:dyDescent="0.2">
      <c r="A222" s="442"/>
      <c r="B222" s="443"/>
      <c r="C222" s="443"/>
      <c r="D222" s="443"/>
      <c r="E222" s="443"/>
      <c r="F222" s="446"/>
      <c r="G222" s="446"/>
      <c r="H222" s="446"/>
      <c r="I222" s="446"/>
      <c r="J222" s="446"/>
      <c r="K222" s="446"/>
      <c r="L222" s="443"/>
      <c r="M222" s="443"/>
      <c r="N222" s="443"/>
      <c r="O222" s="443"/>
      <c r="P222" s="437"/>
      <c r="Q222" s="437"/>
      <c r="R222" s="437"/>
      <c r="S222" s="437"/>
      <c r="T222" s="437"/>
      <c r="U222" s="437"/>
      <c r="V222" s="437"/>
      <c r="W222" s="437"/>
    </row>
    <row r="223" spans="1:23" ht="14.25" x14ac:dyDescent="0.2">
      <c r="A223" s="442">
        <v>3</v>
      </c>
      <c r="B223" s="443" t="s">
        <v>104</v>
      </c>
      <c r="C223" s="443"/>
      <c r="D223" s="437"/>
      <c r="E223" s="443"/>
      <c r="F223" s="446"/>
      <c r="G223" s="446"/>
      <c r="H223" s="446"/>
      <c r="I223" s="446"/>
      <c r="J223" s="446"/>
      <c r="K223" s="446"/>
      <c r="L223" s="443"/>
      <c r="M223" s="443"/>
      <c r="N223" s="443"/>
      <c r="O223" s="443"/>
      <c r="P223" s="437"/>
      <c r="Q223" s="437"/>
      <c r="R223" s="437"/>
      <c r="S223" s="437"/>
      <c r="T223" s="437"/>
      <c r="U223" s="437"/>
      <c r="V223" s="437"/>
      <c r="W223" s="437"/>
    </row>
    <row r="224" spans="1:23" x14ac:dyDescent="0.2">
      <c r="A224" s="437"/>
      <c r="B224" s="443" t="s">
        <v>105</v>
      </c>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46"/>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50" t="s">
        <v>108</v>
      </c>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ht="14.25" x14ac:dyDescent="0.2">
      <c r="A231" s="442"/>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x14ac:dyDescent="0.2">
      <c r="A232" s="443"/>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ht="14.25" x14ac:dyDescent="0.2">
      <c r="A234" s="442"/>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443"/>
      <c r="B235" s="443"/>
      <c r="C235" s="443"/>
      <c r="D235" s="443"/>
      <c r="E235" s="443"/>
      <c r="F235" s="446"/>
      <c r="G235" s="446"/>
      <c r="H235" s="446"/>
      <c r="I235" s="446"/>
      <c r="J235" s="446"/>
      <c r="K235" s="446"/>
      <c r="L235" s="443"/>
      <c r="M235" s="443"/>
      <c r="N235" s="443"/>
      <c r="O235" s="443"/>
      <c r="P235" s="437"/>
      <c r="Q235" s="437"/>
      <c r="R235" s="437"/>
      <c r="S235" s="437"/>
      <c r="T235" s="437"/>
      <c r="U235" s="437"/>
      <c r="V235" s="437"/>
      <c r="W235" s="437"/>
    </row>
    <row r="236" spans="1:23" x14ac:dyDescent="0.2">
      <c r="A236" s="629"/>
      <c r="B236" s="629"/>
      <c r="C236" s="629"/>
      <c r="D236" s="629"/>
      <c r="E236" s="629"/>
      <c r="F236" s="630"/>
      <c r="G236" s="630"/>
      <c r="H236" s="630"/>
      <c r="I236" s="630"/>
      <c r="J236" s="630"/>
      <c r="K236" s="630"/>
      <c r="L236" s="629"/>
      <c r="M236" s="629"/>
      <c r="N236" s="629"/>
      <c r="O236" s="629"/>
      <c r="P236" s="437"/>
      <c r="Q236" s="437"/>
      <c r="R236" s="437"/>
      <c r="S236" s="437"/>
      <c r="T236" s="437"/>
      <c r="U236" s="437"/>
      <c r="V236" s="437"/>
      <c r="W236" s="437"/>
    </row>
    <row r="237" spans="1:23" x14ac:dyDescent="0.2">
      <c r="P237" s="437"/>
      <c r="Q237" s="437"/>
      <c r="R237" s="437"/>
      <c r="S237" s="437"/>
      <c r="T237" s="437"/>
      <c r="U237" s="437"/>
      <c r="V237" s="437"/>
      <c r="W237" s="437"/>
    </row>
  </sheetData>
  <sheetProtection algorithmName="SHA-512" hashValue="3sObXlXXkDfKE26lkzQTHQ3B45YNH3rv7fRFJirVXRNFXnMuICTI9uFJowUU6yEljlF8QSkO40IbB8jrg9MKYg==" saltValue="ls/8o485TB6cg8biFiB9+g=="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customWidth="1"/>
    <col min="2" max="2" width="6.7109375" customWidth="1"/>
    <col min="3" max="3" width="8.42578125" customWidth="1"/>
    <col min="4" max="4" width="8.28515625" customWidth="1"/>
    <col min="5" max="5" width="7.28515625" customWidth="1"/>
    <col min="6" max="6" width="8.7109375" style="23" customWidth="1"/>
    <col min="7" max="7" width="6.28515625" style="23" customWidth="1"/>
    <col min="8" max="11" width="6" style="23" customWidth="1"/>
    <col min="12" max="14" width="6" customWidth="1"/>
    <col min="15" max="15" width="6.28515625" customWidth="1"/>
    <col min="16" max="16" width="2.140625" customWidth="1"/>
    <col min="20" max="20" width="13.5703125" customWidth="1"/>
    <col min="21" max="21" width="12.140625" customWidth="1"/>
    <col min="22" max="22" width="12.28515625" customWidth="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H4" s="21"/>
      <c r="I4" s="21"/>
      <c r="J4" s="22"/>
      <c r="K4" s="21"/>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IF('2021'!A7:E7="","",'2021'!A7:E7)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IF('2021'!A8:E8="","",'2021'!A8:E8)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IF('2021'!A9:E9="","",'2021'!A9:E9)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IF('2021'!A10:E10="","",'2021'!A10:E10)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2022</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I159" s="21"/>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I179" s="21"/>
      <c r="J179" s="12"/>
      <c r="K179" s="284"/>
      <c r="L179" s="371"/>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I187" s="21"/>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I189" s="21"/>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2022</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2017</v>
      </c>
      <c r="D199" s="349"/>
      <c r="E199" s="350" t="s">
        <v>32</v>
      </c>
      <c r="F199" s="351"/>
      <c r="G199" s="83"/>
      <c r="H199" s="355" t="e">
        <f>'2017'!M149</f>
        <v>#DIV/0!</v>
      </c>
      <c r="I199" s="354"/>
      <c r="J199" s="575"/>
      <c r="K199" s="595" t="e">
        <f>'2017'!N149</f>
        <v>#DIV/0!</v>
      </c>
      <c r="L199" s="577"/>
      <c r="M199" s="575"/>
      <c r="N199" s="595" t="e">
        <f>'2017'!O149</f>
        <v>#DIV/0!</v>
      </c>
      <c r="O199" s="574"/>
      <c r="P199" s="437"/>
      <c r="Q199" s="437"/>
      <c r="R199" s="437"/>
      <c r="S199" s="437"/>
      <c r="T199" s="437"/>
      <c r="U199" s="437"/>
      <c r="V199" s="437"/>
      <c r="W199" s="437"/>
    </row>
    <row r="200" spans="1:23" x14ac:dyDescent="0.2">
      <c r="A200" s="108" t="s">
        <v>115</v>
      </c>
      <c r="B200" s="347"/>
      <c r="C200" s="376">
        <f>C204-4</f>
        <v>2018</v>
      </c>
      <c r="D200" s="85"/>
      <c r="E200" s="352" t="s">
        <v>32</v>
      </c>
      <c r="F200" s="87"/>
      <c r="G200" s="353"/>
      <c r="H200" s="355" t="e">
        <f>'2018'!M149</f>
        <v>#DIV/0!</v>
      </c>
      <c r="I200" s="354"/>
      <c r="J200" s="575"/>
      <c r="K200" s="595" t="e">
        <f>'2018'!N149</f>
        <v>#DIV/0!</v>
      </c>
      <c r="L200" s="577"/>
      <c r="M200" s="575"/>
      <c r="N200" s="595" t="e">
        <f>'2018'!O149</f>
        <v>#DIV/0!</v>
      </c>
      <c r="O200" s="577"/>
      <c r="P200" s="437"/>
      <c r="Q200" s="437"/>
      <c r="R200" s="437"/>
      <c r="S200" s="437"/>
      <c r="T200" s="437"/>
      <c r="U200" s="437"/>
      <c r="V200" s="437"/>
      <c r="W200" s="437"/>
    </row>
    <row r="201" spans="1:23" x14ac:dyDescent="0.2">
      <c r="A201" s="108" t="s">
        <v>115</v>
      </c>
      <c r="B201" s="347"/>
      <c r="C201" s="373">
        <f>C204-3</f>
        <v>2019</v>
      </c>
      <c r="D201" s="353"/>
      <c r="E201" s="352" t="s">
        <v>32</v>
      </c>
      <c r="F201" s="354"/>
      <c r="G201" s="353"/>
      <c r="H201" s="355" t="e">
        <f>'2019'!M149</f>
        <v>#DIV/0!</v>
      </c>
      <c r="I201" s="354"/>
      <c r="J201" s="575"/>
      <c r="K201" s="595" t="e">
        <f>'2019'!N149</f>
        <v>#DIV/0!</v>
      </c>
      <c r="L201" s="577"/>
      <c r="M201" s="575"/>
      <c r="N201" s="595" t="e">
        <f>'2019'!O149</f>
        <v>#DIV/0!</v>
      </c>
      <c r="O201" s="577"/>
      <c r="P201" s="437"/>
      <c r="Q201" s="437"/>
      <c r="R201" s="437"/>
      <c r="S201" s="437"/>
      <c r="T201" s="437"/>
      <c r="U201" s="437"/>
      <c r="V201" s="437"/>
      <c r="W201" s="437"/>
    </row>
    <row r="202" spans="1:23" x14ac:dyDescent="0.2">
      <c r="A202" s="108" t="s">
        <v>115</v>
      </c>
      <c r="B202" s="347"/>
      <c r="C202" s="373">
        <f>C204-2</f>
        <v>2020</v>
      </c>
      <c r="D202" s="353"/>
      <c r="E202" s="355" t="e">
        <f>'2020'!L149</f>
        <v>#DIV/0!</v>
      </c>
      <c r="F202" s="354"/>
      <c r="G202" s="353"/>
      <c r="H202" s="355" t="e">
        <f>'2020'!M149</f>
        <v>#DIV/0!</v>
      </c>
      <c r="I202" s="354"/>
      <c r="J202" s="575"/>
      <c r="K202" s="595" t="e">
        <f>'2020'!N149</f>
        <v>#DIV/0!</v>
      </c>
      <c r="L202" s="577"/>
      <c r="M202" s="575"/>
      <c r="N202" s="595" t="e">
        <f>'2020'!O149</f>
        <v>#DIV/0!</v>
      </c>
      <c r="O202" s="577"/>
      <c r="P202" s="437"/>
      <c r="Q202" s="437"/>
      <c r="R202" s="437"/>
      <c r="S202" s="437"/>
      <c r="T202" s="437"/>
      <c r="U202" s="437"/>
      <c r="V202" s="437"/>
      <c r="W202" s="437"/>
    </row>
    <row r="203" spans="1:23" x14ac:dyDescent="0.2">
      <c r="A203" s="108" t="s">
        <v>115</v>
      </c>
      <c r="B203" s="347"/>
      <c r="C203" s="373">
        <f>C204-1</f>
        <v>2021</v>
      </c>
      <c r="D203" s="353"/>
      <c r="E203" s="355" t="e">
        <f>'2021'!L149</f>
        <v>#DIV/0!</v>
      </c>
      <c r="F203" s="354"/>
      <c r="G203" s="353"/>
      <c r="H203" s="355" t="e">
        <f>'2021'!M149</f>
        <v>#DIV/0!</v>
      </c>
      <c r="I203" s="354"/>
      <c r="J203" s="575"/>
      <c r="K203" s="595" t="e">
        <f>'2021'!N149</f>
        <v>#DIV/0!</v>
      </c>
      <c r="L203" s="577"/>
      <c r="M203" s="575"/>
      <c r="N203" s="595" t="e">
        <f>'2021'!O149</f>
        <v>#DIV/0!</v>
      </c>
      <c r="O203" s="577"/>
      <c r="P203" s="437"/>
      <c r="Q203" s="437"/>
      <c r="R203" s="437"/>
      <c r="S203" s="437"/>
      <c r="T203" s="437"/>
      <c r="U203" s="437"/>
      <c r="V203" s="437"/>
      <c r="W203" s="437"/>
    </row>
    <row r="204" spans="1:23" x14ac:dyDescent="0.2">
      <c r="A204" s="335" t="s">
        <v>116</v>
      </c>
      <c r="B204" s="348"/>
      <c r="C204" s="379">
        <f>F191</f>
        <v>2022</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A211" s="371"/>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1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176</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75" x14ac:dyDescent="0.3">
      <c r="A220" s="442">
        <v>2</v>
      </c>
      <c r="B220" s="447" t="s">
        <v>206</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Y2ZG2tYj3pvu44U2wl+4RRHCBczCtxlvv8VvVeJUWrNxnjZzY56unYQJF6ocTIaEUtwh9HC+k00Ssm73XKCBkw==" saltValue="PJr54bP5lSEuduCdlLmUow=="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42578125" style="371" customWidth="1"/>
    <col min="6" max="6" width="8.7109375" style="21" customWidth="1"/>
    <col min="7" max="7" width="6.285156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IF('2022'!A7:E7="","",'2022'!A7:E7)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IF('2022'!A8:E8="","",'2022'!A8:E8)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IF('2022'!A9:E9="","",'2022'!A9:E9)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IF('2022'!A10:E10="","",'2022'!A10:E10)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2023</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2"/>
      <c r="G175" s="12"/>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2023</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2018</v>
      </c>
      <c r="D199" s="349"/>
      <c r="E199" s="350" t="s">
        <v>32</v>
      </c>
      <c r="F199" s="351"/>
      <c r="G199" s="83"/>
      <c r="H199" s="355" t="e">
        <f>'2018'!M149</f>
        <v>#DIV/0!</v>
      </c>
      <c r="I199" s="354"/>
      <c r="J199" s="575"/>
      <c r="K199" s="595" t="e">
        <f>'2018'!N149</f>
        <v>#DIV/0!</v>
      </c>
      <c r="L199" s="577"/>
      <c r="M199" s="575"/>
      <c r="N199" s="595" t="e">
        <f>'2018'!O149</f>
        <v>#DIV/0!</v>
      </c>
      <c r="O199" s="574"/>
      <c r="P199" s="437"/>
      <c r="Q199" s="437"/>
      <c r="R199" s="437"/>
      <c r="S199" s="437"/>
      <c r="T199" s="437"/>
      <c r="U199" s="437"/>
      <c r="V199" s="437"/>
      <c r="W199" s="437"/>
    </row>
    <row r="200" spans="1:23" x14ac:dyDescent="0.2">
      <c r="A200" s="108" t="s">
        <v>115</v>
      </c>
      <c r="B200" s="347"/>
      <c r="C200" s="376">
        <f>C204-4</f>
        <v>2019</v>
      </c>
      <c r="D200" s="85"/>
      <c r="E200" s="352" t="s">
        <v>32</v>
      </c>
      <c r="F200" s="87"/>
      <c r="G200" s="353"/>
      <c r="H200" s="355" t="e">
        <f>'2019'!M149</f>
        <v>#DIV/0!</v>
      </c>
      <c r="I200" s="354"/>
      <c r="J200" s="575"/>
      <c r="K200" s="595" t="e">
        <f>'2019'!N149</f>
        <v>#DIV/0!</v>
      </c>
      <c r="L200" s="577"/>
      <c r="M200" s="575"/>
      <c r="N200" s="595" t="e">
        <f>'2019'!O149</f>
        <v>#DIV/0!</v>
      </c>
      <c r="O200" s="577"/>
      <c r="P200" s="437"/>
      <c r="Q200" s="437"/>
      <c r="R200" s="437"/>
      <c r="S200" s="437"/>
      <c r="T200" s="437"/>
      <c r="U200" s="437"/>
      <c r="V200" s="437"/>
      <c r="W200" s="437"/>
    </row>
    <row r="201" spans="1:23" x14ac:dyDescent="0.2">
      <c r="A201" s="108" t="s">
        <v>115</v>
      </c>
      <c r="B201" s="347"/>
      <c r="C201" s="373">
        <f>C204-3</f>
        <v>2020</v>
      </c>
      <c r="D201" s="353"/>
      <c r="E201" s="352" t="s">
        <v>32</v>
      </c>
      <c r="F201" s="354"/>
      <c r="G201" s="353"/>
      <c r="H201" s="355" t="e">
        <f>'2020'!M149</f>
        <v>#DIV/0!</v>
      </c>
      <c r="I201" s="354"/>
      <c r="J201" s="575"/>
      <c r="K201" s="595" t="e">
        <f>'2020'!N149</f>
        <v>#DIV/0!</v>
      </c>
      <c r="L201" s="577"/>
      <c r="M201" s="575"/>
      <c r="N201" s="595" t="e">
        <f>'2020'!O149</f>
        <v>#DIV/0!</v>
      </c>
      <c r="O201" s="577"/>
      <c r="P201" s="437"/>
      <c r="Q201" s="437"/>
      <c r="R201" s="437"/>
      <c r="S201" s="437"/>
      <c r="T201" s="437"/>
      <c r="U201" s="437"/>
      <c r="V201" s="437"/>
      <c r="W201" s="437"/>
    </row>
    <row r="202" spans="1:23" x14ac:dyDescent="0.2">
      <c r="A202" s="108" t="s">
        <v>115</v>
      </c>
      <c r="B202" s="347"/>
      <c r="C202" s="373">
        <f>C204-2</f>
        <v>2021</v>
      </c>
      <c r="D202" s="353"/>
      <c r="E202" s="355" t="e">
        <f>'2021'!L149</f>
        <v>#DIV/0!</v>
      </c>
      <c r="F202" s="354"/>
      <c r="G202" s="353"/>
      <c r="H202" s="355" t="e">
        <f>'2021'!M149</f>
        <v>#DIV/0!</v>
      </c>
      <c r="I202" s="354"/>
      <c r="J202" s="575"/>
      <c r="K202" s="595" t="e">
        <f>'2021'!N149</f>
        <v>#DIV/0!</v>
      </c>
      <c r="L202" s="577"/>
      <c r="M202" s="575"/>
      <c r="N202" s="595" t="e">
        <f>'2021'!O149</f>
        <v>#DIV/0!</v>
      </c>
      <c r="O202" s="577"/>
      <c r="P202" s="437"/>
      <c r="Q202" s="437"/>
      <c r="R202" s="437"/>
      <c r="S202" s="437"/>
      <c r="T202" s="437"/>
      <c r="U202" s="437"/>
      <c r="V202" s="437"/>
      <c r="W202" s="437"/>
    </row>
    <row r="203" spans="1:23" x14ac:dyDescent="0.2">
      <c r="A203" s="108" t="s">
        <v>115</v>
      </c>
      <c r="B203" s="347"/>
      <c r="C203" s="373">
        <f>C204-1</f>
        <v>2022</v>
      </c>
      <c r="D203" s="353"/>
      <c r="E203" s="355" t="e">
        <f>'2022'!L149</f>
        <v>#DIV/0!</v>
      </c>
      <c r="F203" s="354"/>
      <c r="G203" s="353"/>
      <c r="H203" s="355" t="e">
        <f>'2022'!M149</f>
        <v>#DIV/0!</v>
      </c>
      <c r="I203" s="354"/>
      <c r="J203" s="575"/>
      <c r="K203" s="595" t="e">
        <f>'2022'!N149</f>
        <v>#DIV/0!</v>
      </c>
      <c r="L203" s="577"/>
      <c r="M203" s="575"/>
      <c r="N203" s="595" t="e">
        <f>'2022'!O149</f>
        <v>#DIV/0!</v>
      </c>
      <c r="O203" s="577"/>
      <c r="P203" s="437"/>
      <c r="Q203" s="437"/>
      <c r="R203" s="437"/>
      <c r="S203" s="437"/>
      <c r="T203" s="437"/>
      <c r="U203" s="437"/>
      <c r="V203" s="437"/>
      <c r="W203" s="437"/>
    </row>
    <row r="204" spans="1:23" x14ac:dyDescent="0.2">
      <c r="A204" s="335" t="s">
        <v>116</v>
      </c>
      <c r="B204" s="348"/>
      <c r="C204" s="379">
        <f>F191</f>
        <v>2023</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100</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SdyyfjsJbcdJTtIR6hX3/sFW0a1Jkab1+9tC2aswWUNYATEQ34QbG3mK80GEHMsqSQ9RgSJHmPTKOM1mODAUEw==" saltValue="IZdJAgFPPE8oQgWALhdZgw=="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workbookViewId="0">
      <selection activeCell="A7" sqref="A7:E7"/>
    </sheetView>
  </sheetViews>
  <sheetFormatPr baseColWidth="10" defaultRowHeight="12.75" x14ac:dyDescent="0.2"/>
  <cols>
    <col min="1" max="1" width="2.85546875" style="371" customWidth="1"/>
    <col min="2" max="2" width="6.7109375" style="371" customWidth="1"/>
    <col min="3" max="3" width="8.42578125" style="371" customWidth="1"/>
    <col min="4" max="4" width="8.28515625" style="371" customWidth="1"/>
    <col min="5" max="5" width="7.28515625" style="371" customWidth="1"/>
    <col min="6" max="6" width="8.7109375" style="21" customWidth="1"/>
    <col min="7" max="7" width="6.28515625" style="21" customWidth="1"/>
    <col min="8" max="11" width="6" style="21" customWidth="1"/>
    <col min="12" max="14" width="6" style="371" customWidth="1"/>
    <col min="15" max="15" width="6.28515625" style="371" customWidth="1"/>
    <col min="16" max="16" width="2.140625" style="371" customWidth="1"/>
    <col min="17" max="19" width="11.42578125" style="371"/>
    <col min="20" max="20" width="13.5703125" style="371" customWidth="1"/>
    <col min="21" max="21" width="12.140625" style="371" customWidth="1"/>
    <col min="22" max="22" width="12.28515625" style="371" customWidth="1"/>
    <col min="23" max="16384" width="11.42578125" style="371"/>
  </cols>
  <sheetData>
    <row r="1" spans="1:23" ht="20.25" customHeight="1" x14ac:dyDescent="0.25">
      <c r="A1" s="1" t="s">
        <v>0</v>
      </c>
      <c r="B1" s="2"/>
      <c r="C1" s="2"/>
      <c r="D1" s="2"/>
      <c r="E1" s="2"/>
      <c r="F1" s="3"/>
      <c r="G1" s="3"/>
      <c r="H1" s="3"/>
      <c r="I1" s="4"/>
      <c r="J1" s="3"/>
      <c r="K1" s="3"/>
      <c r="L1" s="5"/>
      <c r="M1" s="5"/>
      <c r="N1" s="5"/>
      <c r="O1" s="5"/>
      <c r="P1" s="6"/>
      <c r="Q1" s="437"/>
      <c r="R1" s="437"/>
      <c r="S1" s="437"/>
      <c r="T1" s="437"/>
      <c r="U1" s="437"/>
      <c r="V1" s="437"/>
      <c r="W1" s="437"/>
    </row>
    <row r="2" spans="1:23" ht="3.75" customHeight="1" x14ac:dyDescent="0.25">
      <c r="A2" s="7"/>
      <c r="B2" s="2"/>
      <c r="C2" s="2"/>
      <c r="D2" s="2"/>
      <c r="E2" s="2"/>
      <c r="F2" s="3"/>
      <c r="G2" s="3"/>
      <c r="H2" s="3"/>
      <c r="I2" s="8"/>
      <c r="J2" s="9"/>
      <c r="K2" s="9"/>
      <c r="L2" s="5"/>
      <c r="M2" s="5"/>
      <c r="N2" s="5"/>
      <c r="O2" s="5"/>
      <c r="P2" s="6"/>
      <c r="Q2" s="437"/>
      <c r="R2" s="437"/>
      <c r="S2" s="437"/>
      <c r="T2" s="437"/>
      <c r="U2" s="437"/>
      <c r="V2" s="437"/>
      <c r="W2" s="437"/>
    </row>
    <row r="3" spans="1:23" ht="4.5" customHeight="1" x14ac:dyDescent="0.25">
      <c r="A3" s="10"/>
      <c r="B3" s="11"/>
      <c r="C3" s="11"/>
      <c r="D3" s="11"/>
      <c r="E3" s="11"/>
      <c r="F3" s="12"/>
      <c r="G3" s="12"/>
      <c r="H3" s="12"/>
      <c r="I3" s="13"/>
      <c r="J3" s="14"/>
      <c r="K3" s="14"/>
      <c r="L3" s="15"/>
      <c r="M3" s="15"/>
      <c r="N3" s="15"/>
      <c r="O3" s="15"/>
      <c r="P3" s="6"/>
      <c r="Q3" s="437"/>
      <c r="R3" s="437"/>
      <c r="S3" s="437"/>
      <c r="T3" s="437"/>
      <c r="U3" s="437"/>
      <c r="V3" s="437"/>
      <c r="W3" s="437"/>
    </row>
    <row r="4" spans="1:23" ht="11.25" customHeight="1" x14ac:dyDescent="0.25">
      <c r="A4" s="11"/>
      <c r="B4" s="16"/>
      <c r="C4" s="17" t="s">
        <v>1</v>
      </c>
      <c r="D4" s="11"/>
      <c r="E4" s="11"/>
      <c r="F4" s="19"/>
      <c r="G4" s="20" t="s">
        <v>2</v>
      </c>
      <c r="J4" s="22"/>
      <c r="L4" s="24"/>
      <c r="M4" s="17" t="s">
        <v>3</v>
      </c>
      <c r="N4" s="11"/>
      <c r="O4" s="15"/>
      <c r="P4" s="18"/>
      <c r="Q4" s="437"/>
      <c r="R4" s="437"/>
      <c r="S4" s="437"/>
      <c r="T4" s="437"/>
      <c r="U4" s="437"/>
      <c r="V4" s="437"/>
      <c r="W4" s="437"/>
    </row>
    <row r="5" spans="1:23" ht="3.75" customHeight="1" x14ac:dyDescent="0.2">
      <c r="A5" s="11"/>
      <c r="B5" s="11"/>
      <c r="C5" s="11"/>
      <c r="D5" s="11"/>
      <c r="E5" s="11"/>
      <c r="F5" s="12"/>
      <c r="G5" s="12"/>
      <c r="H5" s="12"/>
      <c r="I5" s="12"/>
      <c r="J5" s="12"/>
      <c r="K5" s="12"/>
      <c r="L5" s="11"/>
      <c r="M5" s="11"/>
      <c r="N5" s="11"/>
      <c r="O5" s="11"/>
      <c r="P5" s="18"/>
      <c r="Q5" s="437"/>
      <c r="R5" s="437"/>
      <c r="S5" s="437"/>
      <c r="T5" s="437"/>
      <c r="U5" s="437"/>
      <c r="V5" s="437"/>
      <c r="W5" s="437"/>
    </row>
    <row r="6" spans="1:23" ht="15.75" customHeight="1" x14ac:dyDescent="0.25">
      <c r="A6" s="25" t="s">
        <v>4</v>
      </c>
      <c r="B6" s="26"/>
      <c r="C6" s="695"/>
      <c r="D6" s="695"/>
      <c r="E6" s="696"/>
      <c r="F6" s="27" t="s">
        <v>5</v>
      </c>
      <c r="G6" s="28"/>
      <c r="H6" s="29"/>
      <c r="I6" s="29"/>
      <c r="J6" s="29"/>
      <c r="K6" s="29"/>
      <c r="L6" s="26"/>
      <c r="M6" s="26"/>
      <c r="N6" s="26"/>
      <c r="O6" s="30"/>
      <c r="P6" s="18"/>
      <c r="Q6" s="437"/>
      <c r="R6" s="437"/>
      <c r="S6" s="437"/>
      <c r="T6" s="437"/>
      <c r="U6" s="437"/>
      <c r="V6" s="437"/>
      <c r="W6" s="437"/>
    </row>
    <row r="7" spans="1:23" ht="15.75" customHeight="1" x14ac:dyDescent="0.2">
      <c r="A7" s="697" t="str">
        <f>IF('2023'!A7:E7="","",'2023'!A7:E7)</f>
        <v/>
      </c>
      <c r="B7" s="698"/>
      <c r="C7" s="698"/>
      <c r="D7" s="698"/>
      <c r="E7" s="699"/>
      <c r="F7" s="31"/>
      <c r="G7" s="32" t="s">
        <v>6</v>
      </c>
      <c r="H7" s="33"/>
      <c r="I7" s="33"/>
      <c r="J7" s="33"/>
      <c r="K7" s="33"/>
      <c r="L7" s="34"/>
      <c r="M7" s="34"/>
      <c r="N7" s="35" t="s">
        <v>7</v>
      </c>
      <c r="O7" s="423"/>
      <c r="P7" s="18"/>
      <c r="Q7" s="437"/>
      <c r="R7" s="437"/>
      <c r="S7" s="437"/>
      <c r="T7" s="437"/>
      <c r="U7" s="437"/>
      <c r="V7" s="437"/>
      <c r="W7" s="437"/>
    </row>
    <row r="8" spans="1:23" ht="15.75" customHeight="1" x14ac:dyDescent="0.2">
      <c r="A8" s="700" t="str">
        <f>IF('2023'!A8:E8="","",'2023'!A8:E8)</f>
        <v/>
      </c>
      <c r="B8" s="701"/>
      <c r="C8" s="701"/>
      <c r="D8" s="701"/>
      <c r="E8" s="702"/>
      <c r="F8" s="31"/>
      <c r="G8" s="36" t="s">
        <v>8</v>
      </c>
      <c r="H8" s="37"/>
      <c r="I8" s="36"/>
      <c r="J8" s="36"/>
      <c r="K8" s="36"/>
      <c r="L8" s="38"/>
      <c r="M8" s="38"/>
      <c r="N8" s="39"/>
      <c r="O8" s="424"/>
      <c r="P8" s="18"/>
      <c r="Q8" s="437"/>
      <c r="R8" s="437"/>
      <c r="S8" s="437"/>
      <c r="T8" s="437"/>
      <c r="U8" s="437"/>
      <c r="V8" s="437"/>
      <c r="W8" s="437"/>
    </row>
    <row r="9" spans="1:23" ht="15.75" customHeight="1" x14ac:dyDescent="0.2">
      <c r="A9" s="700" t="str">
        <f>IF('2023'!A9:E9="","",'2023'!A9:E9)</f>
        <v/>
      </c>
      <c r="B9" s="701"/>
      <c r="C9" s="701"/>
      <c r="D9" s="701"/>
      <c r="E9" s="702"/>
      <c r="F9" s="40"/>
      <c r="G9" s="382" t="s">
        <v>9</v>
      </c>
      <c r="H9" s="33"/>
      <c r="I9" s="33"/>
      <c r="J9" s="33"/>
      <c r="K9" s="33"/>
      <c r="L9" s="34"/>
      <c r="M9" s="34"/>
      <c r="N9" s="35" t="s">
        <v>7</v>
      </c>
      <c r="O9" s="423"/>
      <c r="P9" s="18"/>
      <c r="Q9" s="437"/>
      <c r="R9" s="437"/>
      <c r="S9" s="437"/>
      <c r="T9" s="437"/>
      <c r="U9" s="437"/>
      <c r="V9" s="437"/>
      <c r="W9" s="437"/>
    </row>
    <row r="10" spans="1:23" ht="15.75" customHeight="1" x14ac:dyDescent="0.2">
      <c r="A10" s="703" t="str">
        <f>IF('2023'!A10:E10="","",'2023'!A10:E10)</f>
        <v/>
      </c>
      <c r="B10" s="704"/>
      <c r="C10" s="704"/>
      <c r="D10" s="704"/>
      <c r="E10" s="705"/>
      <c r="F10" s="31"/>
      <c r="G10" s="36" t="s">
        <v>10</v>
      </c>
      <c r="H10" s="36"/>
      <c r="I10" s="37"/>
      <c r="J10" s="37"/>
      <c r="K10" s="37"/>
      <c r="L10" s="38"/>
      <c r="M10" s="38"/>
      <c r="N10" s="39"/>
      <c r="O10" s="425"/>
      <c r="P10" s="18"/>
      <c r="Q10" s="437"/>
      <c r="R10" s="437"/>
      <c r="S10" s="437"/>
      <c r="T10" s="437"/>
      <c r="U10" s="437"/>
      <c r="V10" s="437"/>
      <c r="W10" s="437"/>
    </row>
    <row r="11" spans="1:23" ht="15.75" customHeight="1" x14ac:dyDescent="0.25">
      <c r="A11" s="41" t="s">
        <v>11</v>
      </c>
      <c r="B11" s="42"/>
      <c r="C11" s="42"/>
      <c r="D11" s="43"/>
      <c r="E11" s="380">
        <v>2024</v>
      </c>
      <c r="F11" s="44"/>
      <c r="G11" s="45" t="s">
        <v>12</v>
      </c>
      <c r="H11" s="36"/>
      <c r="I11" s="36"/>
      <c r="J11" s="37"/>
      <c r="K11" s="37"/>
      <c r="L11" s="38"/>
      <c r="M11" s="38"/>
      <c r="N11" s="39" t="s">
        <v>7</v>
      </c>
      <c r="O11" s="426">
        <f>O7-O9</f>
        <v>0</v>
      </c>
      <c r="P11" s="18"/>
      <c r="Q11" s="437"/>
      <c r="R11" s="437"/>
      <c r="S11" s="437"/>
      <c r="T11" s="437"/>
      <c r="U11" s="437"/>
      <c r="V11" s="437"/>
      <c r="W11" s="437"/>
    </row>
    <row r="12" spans="1:23" ht="2.25" customHeight="1" x14ac:dyDescent="0.25">
      <c r="A12" s="46"/>
      <c r="B12" s="47"/>
      <c r="C12" s="47"/>
      <c r="D12" s="47"/>
      <c r="E12" s="336"/>
      <c r="F12" s="48"/>
      <c r="G12" s="48"/>
      <c r="H12" s="48"/>
      <c r="I12" s="48"/>
      <c r="J12" s="49"/>
      <c r="K12" s="49"/>
      <c r="L12" s="47"/>
      <c r="M12" s="50"/>
      <c r="N12" s="51"/>
      <c r="O12" s="52"/>
      <c r="P12" s="18"/>
      <c r="Q12" s="437"/>
      <c r="R12" s="437"/>
      <c r="S12" s="437"/>
      <c r="T12" s="437"/>
      <c r="U12" s="437"/>
      <c r="V12" s="437"/>
      <c r="W12" s="437"/>
    </row>
    <row r="13" spans="1:23" ht="7.5" customHeight="1" x14ac:dyDescent="0.2">
      <c r="A13" s="11"/>
      <c r="B13" s="11"/>
      <c r="C13" s="11"/>
      <c r="D13" s="11"/>
      <c r="E13" s="11"/>
      <c r="F13" s="12"/>
      <c r="G13" s="12"/>
      <c r="H13" s="12"/>
      <c r="I13" s="12"/>
      <c r="J13" s="12"/>
      <c r="K13" s="12"/>
      <c r="L13" s="11"/>
      <c r="M13" s="11"/>
      <c r="N13" s="11"/>
      <c r="O13" s="11"/>
      <c r="P13" s="18"/>
      <c r="Q13" s="437"/>
      <c r="R13" s="437"/>
      <c r="S13" s="437"/>
      <c r="T13" s="437"/>
      <c r="U13" s="437"/>
      <c r="V13" s="437"/>
      <c r="W13" s="437"/>
    </row>
    <row r="14" spans="1:23" x14ac:dyDescent="0.2">
      <c r="A14" s="53" t="s">
        <v>13</v>
      </c>
      <c r="B14" s="11"/>
      <c r="C14" s="11"/>
      <c r="D14" s="11"/>
      <c r="E14" s="11"/>
      <c r="F14" s="12"/>
      <c r="G14" s="12"/>
      <c r="H14" s="12"/>
      <c r="I14" s="12"/>
      <c r="J14" s="12"/>
      <c r="K14" s="12"/>
      <c r="L14" s="11"/>
      <c r="M14" s="11"/>
      <c r="N14" s="11"/>
      <c r="O14" s="11"/>
      <c r="P14" s="18"/>
      <c r="Q14" s="437"/>
      <c r="R14" s="437"/>
      <c r="S14" s="437"/>
      <c r="T14" s="437"/>
      <c r="U14" s="437"/>
      <c r="V14" s="437"/>
      <c r="W14" s="437"/>
    </row>
    <row r="15" spans="1:23" ht="16.5" customHeight="1" thickBot="1" x14ac:dyDescent="0.3">
      <c r="A15" s="54" t="s">
        <v>14</v>
      </c>
      <c r="B15" s="55"/>
      <c r="C15" s="55"/>
      <c r="D15" s="55"/>
      <c r="E15" s="55"/>
      <c r="F15" s="56"/>
      <c r="G15" s="56"/>
      <c r="H15" s="56"/>
      <c r="I15" s="56"/>
      <c r="J15" s="56"/>
      <c r="K15" s="56"/>
      <c r="L15" s="55"/>
      <c r="M15" s="55"/>
      <c r="N15" s="55"/>
      <c r="O15" s="57"/>
      <c r="P15" s="18"/>
      <c r="Q15" s="437"/>
      <c r="R15" s="437"/>
      <c r="S15" s="437"/>
      <c r="T15" s="437"/>
      <c r="U15" s="437"/>
      <c r="V15" s="437"/>
      <c r="W15" s="437"/>
    </row>
    <row r="16" spans="1:23" ht="15" x14ac:dyDescent="0.25">
      <c r="A16" s="58" t="s">
        <v>15</v>
      </c>
      <c r="B16" s="59"/>
      <c r="C16" s="59"/>
      <c r="D16" s="59"/>
      <c r="E16" s="60"/>
      <c r="F16" s="61" t="s">
        <v>16</v>
      </c>
      <c r="G16" s="62"/>
      <c r="H16" s="63" t="s">
        <v>17</v>
      </c>
      <c r="I16" s="64"/>
      <c r="J16" s="65"/>
      <c r="K16" s="65"/>
      <c r="L16" s="66"/>
      <c r="M16" s="67" t="s">
        <v>18</v>
      </c>
      <c r="N16" s="68"/>
      <c r="O16" s="69"/>
      <c r="P16" s="18"/>
      <c r="Q16" s="437"/>
      <c r="R16" s="437"/>
      <c r="S16" s="437"/>
      <c r="T16" s="437"/>
      <c r="U16" s="437"/>
      <c r="V16" s="437"/>
      <c r="W16" s="437"/>
    </row>
    <row r="17" spans="1:23" ht="15" x14ac:dyDescent="0.25">
      <c r="A17" s="70"/>
      <c r="B17" s="71"/>
      <c r="C17" s="71"/>
      <c r="D17" s="71"/>
      <c r="E17" s="71"/>
      <c r="F17" s="72" t="s">
        <v>19</v>
      </c>
      <c r="G17" s="73"/>
      <c r="H17" s="74" t="s">
        <v>20</v>
      </c>
      <c r="I17" s="75" t="s">
        <v>21</v>
      </c>
      <c r="J17" s="255" t="s">
        <v>152</v>
      </c>
      <c r="K17" s="458" t="s">
        <v>153</v>
      </c>
      <c r="L17" s="76" t="s">
        <v>20</v>
      </c>
      <c r="M17" s="77" t="s">
        <v>21</v>
      </c>
      <c r="N17" s="255" t="s">
        <v>152</v>
      </c>
      <c r="O17" s="240" t="s">
        <v>153</v>
      </c>
      <c r="P17" s="18"/>
      <c r="Q17" s="437"/>
      <c r="R17" s="437"/>
      <c r="S17" s="437"/>
      <c r="T17" s="437"/>
      <c r="U17" s="437"/>
      <c r="V17" s="437"/>
      <c r="W17" s="437"/>
    </row>
    <row r="18" spans="1:23" x14ac:dyDescent="0.2">
      <c r="A18" s="78"/>
      <c r="B18" s="79" t="s">
        <v>22</v>
      </c>
      <c r="C18" s="80"/>
      <c r="D18" s="80"/>
      <c r="E18" s="81"/>
      <c r="F18" s="631" t="s">
        <v>177</v>
      </c>
      <c r="G18" s="82"/>
      <c r="H18" s="421"/>
      <c r="I18" s="422"/>
      <c r="J18" s="459"/>
      <c r="K18" s="460"/>
      <c r="L18" s="461"/>
      <c r="M18" s="462"/>
      <c r="N18" s="463"/>
      <c r="O18" s="632"/>
      <c r="P18" s="18"/>
      <c r="Q18" s="437"/>
      <c r="R18" s="437"/>
      <c r="S18" s="437"/>
      <c r="T18" s="437"/>
      <c r="U18" s="437"/>
      <c r="V18" s="437"/>
      <c r="W18" s="437"/>
    </row>
    <row r="19" spans="1:23" x14ac:dyDescent="0.2">
      <c r="A19" s="84"/>
      <c r="B19" s="85" t="s">
        <v>23</v>
      </c>
      <c r="C19" s="86"/>
      <c r="D19" s="86"/>
      <c r="E19" s="87"/>
      <c r="F19" s="88"/>
      <c r="G19" s="89" t="s">
        <v>24</v>
      </c>
      <c r="H19" s="90">
        <v>150</v>
      </c>
      <c r="I19" s="91">
        <v>50</v>
      </c>
      <c r="J19" s="464">
        <v>200</v>
      </c>
      <c r="K19" s="465">
        <v>20</v>
      </c>
      <c r="L19" s="466">
        <f t="shared" ref="L19:L27" si="0">F19*H19</f>
        <v>0</v>
      </c>
      <c r="M19" s="467">
        <f t="shared" ref="M19:M27" si="1">F19*I19</f>
        <v>0</v>
      </c>
      <c r="N19" s="468">
        <f t="shared" ref="N19:N27" si="2">F19*J19</f>
        <v>0</v>
      </c>
      <c r="O19" s="468">
        <f t="shared" ref="O19:O27" si="3">F19*K19</f>
        <v>0</v>
      </c>
      <c r="P19" s="18"/>
      <c r="Q19" s="437"/>
      <c r="R19" s="437"/>
      <c r="S19" s="437"/>
      <c r="T19" s="437"/>
      <c r="U19" s="437"/>
      <c r="V19" s="437"/>
      <c r="W19" s="437"/>
    </row>
    <row r="20" spans="1:23" x14ac:dyDescent="0.2">
      <c r="A20" s="84"/>
      <c r="B20" s="85" t="s">
        <v>25</v>
      </c>
      <c r="C20" s="86"/>
      <c r="D20" s="86"/>
      <c r="E20" s="87"/>
      <c r="F20" s="88"/>
      <c r="G20" s="89" t="s">
        <v>24</v>
      </c>
      <c r="H20" s="90">
        <v>120</v>
      </c>
      <c r="I20" s="91">
        <v>50</v>
      </c>
      <c r="J20" s="464">
        <v>170</v>
      </c>
      <c r="K20" s="465">
        <v>50</v>
      </c>
      <c r="L20" s="466">
        <f t="shared" si="0"/>
        <v>0</v>
      </c>
      <c r="M20" s="467">
        <f t="shared" si="1"/>
        <v>0</v>
      </c>
      <c r="N20" s="468">
        <f t="shared" si="2"/>
        <v>0</v>
      </c>
      <c r="O20" s="468">
        <f t="shared" si="3"/>
        <v>0</v>
      </c>
      <c r="P20" s="18"/>
      <c r="Q20" s="437"/>
      <c r="R20" s="437"/>
      <c r="S20" s="437"/>
      <c r="T20" s="437"/>
      <c r="U20" s="437"/>
      <c r="V20" s="437"/>
      <c r="W20" s="437"/>
    </row>
    <row r="21" spans="1:23" x14ac:dyDescent="0.2">
      <c r="A21" s="84"/>
      <c r="B21" s="85" t="s">
        <v>26</v>
      </c>
      <c r="C21" s="86"/>
      <c r="D21" s="86"/>
      <c r="E21" s="87"/>
      <c r="F21" s="88"/>
      <c r="G21" s="89" t="s">
        <v>24</v>
      </c>
      <c r="H21" s="90">
        <v>150</v>
      </c>
      <c r="I21" s="91">
        <v>50</v>
      </c>
      <c r="J21" s="464">
        <v>200</v>
      </c>
      <c r="K21" s="465">
        <v>20</v>
      </c>
      <c r="L21" s="466">
        <f t="shared" si="0"/>
        <v>0</v>
      </c>
      <c r="M21" s="467">
        <f t="shared" si="1"/>
        <v>0</v>
      </c>
      <c r="N21" s="468">
        <f t="shared" si="2"/>
        <v>0</v>
      </c>
      <c r="O21" s="468">
        <f t="shared" si="3"/>
        <v>0</v>
      </c>
      <c r="P21" s="18"/>
      <c r="Q21" s="437"/>
      <c r="R21" s="437"/>
      <c r="S21" s="437"/>
      <c r="T21" s="437"/>
      <c r="U21" s="437"/>
      <c r="V21" s="437"/>
      <c r="W21" s="437"/>
    </row>
    <row r="22" spans="1:23" x14ac:dyDescent="0.2">
      <c r="A22" s="84"/>
      <c r="B22" s="85" t="s">
        <v>27</v>
      </c>
      <c r="C22" s="86"/>
      <c r="D22" s="86"/>
      <c r="E22" s="87"/>
      <c r="F22" s="88"/>
      <c r="G22" s="89" t="s">
        <v>24</v>
      </c>
      <c r="H22" s="90">
        <v>120</v>
      </c>
      <c r="I22" s="91">
        <v>0</v>
      </c>
      <c r="J22" s="464">
        <v>180</v>
      </c>
      <c r="K22" s="465">
        <v>60</v>
      </c>
      <c r="L22" s="466">
        <f t="shared" si="0"/>
        <v>0</v>
      </c>
      <c r="M22" s="467">
        <f t="shared" si="1"/>
        <v>0</v>
      </c>
      <c r="N22" s="468">
        <f t="shared" si="2"/>
        <v>0</v>
      </c>
      <c r="O22" s="468">
        <f t="shared" si="3"/>
        <v>0</v>
      </c>
      <c r="P22" s="18"/>
      <c r="Q22" s="437"/>
      <c r="R22" s="437"/>
      <c r="S22" s="437"/>
      <c r="T22" s="437"/>
      <c r="U22" s="437"/>
      <c r="V22" s="437"/>
      <c r="W22" s="437"/>
    </row>
    <row r="23" spans="1:23" x14ac:dyDescent="0.2">
      <c r="A23" s="84"/>
      <c r="B23" s="85" t="s">
        <v>28</v>
      </c>
      <c r="C23" s="86"/>
      <c r="D23" s="86"/>
      <c r="E23" s="87"/>
      <c r="F23" s="88"/>
      <c r="G23" s="89" t="s">
        <v>24</v>
      </c>
      <c r="H23" s="92">
        <v>220</v>
      </c>
      <c r="I23" s="93">
        <v>0</v>
      </c>
      <c r="J23" s="469">
        <v>0</v>
      </c>
      <c r="K23" s="470">
        <v>70</v>
      </c>
      <c r="L23" s="466">
        <f t="shared" si="0"/>
        <v>0</v>
      </c>
      <c r="M23" s="467">
        <f t="shared" si="1"/>
        <v>0</v>
      </c>
      <c r="N23" s="468">
        <f t="shared" si="2"/>
        <v>0</v>
      </c>
      <c r="O23" s="468">
        <f t="shared" si="3"/>
        <v>0</v>
      </c>
      <c r="P23" s="18"/>
      <c r="Q23" s="437"/>
      <c r="R23" s="437"/>
      <c r="S23" s="437"/>
      <c r="T23" s="437"/>
      <c r="U23" s="437"/>
      <c r="V23" s="437"/>
      <c r="W23" s="437"/>
    </row>
    <row r="24" spans="1:23" x14ac:dyDescent="0.2">
      <c r="A24" s="84"/>
      <c r="B24" s="85" t="s">
        <v>29</v>
      </c>
      <c r="C24" s="86"/>
      <c r="D24" s="86"/>
      <c r="E24" s="87"/>
      <c r="F24" s="88"/>
      <c r="G24" s="89" t="s">
        <v>24</v>
      </c>
      <c r="H24" s="90">
        <v>0</v>
      </c>
      <c r="I24" s="91">
        <v>0</v>
      </c>
      <c r="J24" s="464">
        <v>300</v>
      </c>
      <c r="K24" s="465">
        <v>100</v>
      </c>
      <c r="L24" s="466">
        <f t="shared" si="0"/>
        <v>0</v>
      </c>
      <c r="M24" s="467">
        <f t="shared" si="1"/>
        <v>0</v>
      </c>
      <c r="N24" s="468">
        <f t="shared" si="2"/>
        <v>0</v>
      </c>
      <c r="O24" s="468">
        <f t="shared" si="3"/>
        <v>0</v>
      </c>
      <c r="P24" s="18"/>
      <c r="Q24" s="437"/>
      <c r="R24" s="437"/>
      <c r="S24" s="437"/>
      <c r="T24" s="437"/>
      <c r="U24" s="437"/>
      <c r="V24" s="437"/>
      <c r="W24" s="437"/>
    </row>
    <row r="25" spans="1:23" x14ac:dyDescent="0.2">
      <c r="A25" s="84"/>
      <c r="B25" s="94"/>
      <c r="C25" s="95"/>
      <c r="D25" s="95"/>
      <c r="E25" s="96"/>
      <c r="F25" s="97"/>
      <c r="G25" s="89" t="s">
        <v>24</v>
      </c>
      <c r="H25" s="98"/>
      <c r="I25" s="99"/>
      <c r="J25" s="471"/>
      <c r="K25" s="472"/>
      <c r="L25" s="466">
        <f t="shared" si="0"/>
        <v>0</v>
      </c>
      <c r="M25" s="467">
        <f t="shared" si="1"/>
        <v>0</v>
      </c>
      <c r="N25" s="468">
        <f t="shared" si="2"/>
        <v>0</v>
      </c>
      <c r="O25" s="468">
        <f t="shared" si="3"/>
        <v>0</v>
      </c>
      <c r="P25" s="18"/>
      <c r="Q25" s="437"/>
      <c r="R25" s="437"/>
      <c r="S25" s="437"/>
      <c r="T25" s="437"/>
      <c r="U25" s="437"/>
      <c r="V25" s="437"/>
      <c r="W25" s="437"/>
    </row>
    <row r="26" spans="1:23" x14ac:dyDescent="0.2">
      <c r="A26" s="84"/>
      <c r="B26" s="94"/>
      <c r="C26" s="95"/>
      <c r="D26" s="95"/>
      <c r="E26" s="96"/>
      <c r="F26" s="97"/>
      <c r="G26" s="89" t="s">
        <v>24</v>
      </c>
      <c r="H26" s="98"/>
      <c r="I26" s="99"/>
      <c r="J26" s="471"/>
      <c r="K26" s="472"/>
      <c r="L26" s="466">
        <f t="shared" si="0"/>
        <v>0</v>
      </c>
      <c r="M26" s="467">
        <f t="shared" si="1"/>
        <v>0</v>
      </c>
      <c r="N26" s="468">
        <f t="shared" si="2"/>
        <v>0</v>
      </c>
      <c r="O26" s="468">
        <f t="shared" si="3"/>
        <v>0</v>
      </c>
      <c r="P26" s="18"/>
      <c r="Q26" s="437"/>
      <c r="R26" s="437"/>
      <c r="S26" s="437"/>
      <c r="T26" s="437"/>
      <c r="U26" s="437"/>
      <c r="V26" s="437"/>
      <c r="W26" s="437"/>
    </row>
    <row r="27" spans="1:23" x14ac:dyDescent="0.2">
      <c r="A27" s="84"/>
      <c r="B27" s="94"/>
      <c r="C27" s="95"/>
      <c r="D27" s="95"/>
      <c r="E27" s="96"/>
      <c r="F27" s="97"/>
      <c r="G27" s="89" t="s">
        <v>24</v>
      </c>
      <c r="H27" s="98"/>
      <c r="I27" s="99"/>
      <c r="J27" s="471"/>
      <c r="K27" s="472"/>
      <c r="L27" s="466">
        <f t="shared" si="0"/>
        <v>0</v>
      </c>
      <c r="M27" s="467">
        <f t="shared" si="1"/>
        <v>0</v>
      </c>
      <c r="N27" s="468">
        <f t="shared" si="2"/>
        <v>0</v>
      </c>
      <c r="O27" s="468">
        <f t="shared" si="3"/>
        <v>0</v>
      </c>
      <c r="P27" s="18"/>
      <c r="Q27" s="437"/>
      <c r="R27" s="437"/>
      <c r="S27" s="437"/>
      <c r="T27" s="437"/>
      <c r="U27" s="437"/>
      <c r="V27" s="437"/>
      <c r="W27" s="437"/>
    </row>
    <row r="28" spans="1:23" x14ac:dyDescent="0.2">
      <c r="A28" s="84"/>
      <c r="B28" s="100" t="s">
        <v>30</v>
      </c>
      <c r="C28" s="101"/>
      <c r="D28" s="101"/>
      <c r="E28" s="102"/>
      <c r="F28" s="103"/>
      <c r="G28" s="104"/>
      <c r="H28" s="90"/>
      <c r="I28" s="91"/>
      <c r="J28" s="464"/>
      <c r="K28" s="465"/>
      <c r="L28" s="473"/>
      <c r="M28" s="474"/>
      <c r="N28" s="475"/>
      <c r="O28" s="475"/>
      <c r="P28" s="18"/>
      <c r="Q28" s="437"/>
      <c r="R28" s="437"/>
      <c r="S28" s="437"/>
      <c r="T28" s="437"/>
      <c r="U28" s="437"/>
      <c r="V28" s="437"/>
      <c r="W28" s="437"/>
    </row>
    <row r="29" spans="1:23" x14ac:dyDescent="0.2">
      <c r="A29" s="84"/>
      <c r="B29" s="85" t="s">
        <v>31</v>
      </c>
      <c r="C29" s="86"/>
      <c r="D29" s="86"/>
      <c r="E29" s="87"/>
      <c r="F29" s="88"/>
      <c r="G29" s="89" t="s">
        <v>24</v>
      </c>
      <c r="H29" s="90">
        <v>270</v>
      </c>
      <c r="I29" s="106" t="s">
        <v>32</v>
      </c>
      <c r="J29" s="476" t="s">
        <v>32</v>
      </c>
      <c r="K29" s="477" t="s">
        <v>32</v>
      </c>
      <c r="L29" s="466">
        <f t="shared" ref="L29:L38" si="4">F29*H29</f>
        <v>0</v>
      </c>
      <c r="M29" s="478"/>
      <c r="N29" s="479"/>
      <c r="O29" s="475"/>
      <c r="P29" s="18"/>
      <c r="Q29" s="437"/>
      <c r="R29" s="437"/>
      <c r="S29" s="437"/>
      <c r="T29" s="437"/>
      <c r="U29" s="437"/>
      <c r="V29" s="437"/>
      <c r="W29" s="437"/>
    </row>
    <row r="30" spans="1:23" x14ac:dyDescent="0.2">
      <c r="A30" s="84"/>
      <c r="B30" s="85" t="s">
        <v>33</v>
      </c>
      <c r="C30" s="86"/>
      <c r="D30" s="86"/>
      <c r="E30" s="87"/>
      <c r="F30" s="88"/>
      <c r="G30" s="89" t="s">
        <v>24</v>
      </c>
      <c r="H30" s="90">
        <v>260</v>
      </c>
      <c r="I30" s="106" t="s">
        <v>32</v>
      </c>
      <c r="J30" s="476" t="s">
        <v>32</v>
      </c>
      <c r="K30" s="480" t="s">
        <v>32</v>
      </c>
      <c r="L30" s="466">
        <f t="shared" si="4"/>
        <v>0</v>
      </c>
      <c r="M30" s="478"/>
      <c r="N30" s="479"/>
      <c r="O30" s="475"/>
      <c r="P30" s="18"/>
      <c r="Q30" s="437"/>
      <c r="R30" s="437"/>
      <c r="S30" s="437"/>
      <c r="T30" s="437"/>
      <c r="U30" s="437"/>
      <c r="V30" s="437"/>
      <c r="W30" s="437"/>
    </row>
    <row r="31" spans="1:23" x14ac:dyDescent="0.2">
      <c r="A31" s="84"/>
      <c r="B31" s="85" t="s">
        <v>34</v>
      </c>
      <c r="C31" s="86"/>
      <c r="D31" s="86"/>
      <c r="E31" s="87"/>
      <c r="F31" s="88"/>
      <c r="G31" s="89" t="s">
        <v>24</v>
      </c>
      <c r="H31" s="90">
        <v>160</v>
      </c>
      <c r="I31" s="106" t="s">
        <v>32</v>
      </c>
      <c r="J31" s="476" t="s">
        <v>32</v>
      </c>
      <c r="K31" s="480" t="s">
        <v>32</v>
      </c>
      <c r="L31" s="466">
        <f t="shared" si="4"/>
        <v>0</v>
      </c>
      <c r="M31" s="478"/>
      <c r="N31" s="479"/>
      <c r="O31" s="475"/>
      <c r="P31" s="18"/>
      <c r="Q31" s="437"/>
      <c r="R31" s="437"/>
      <c r="S31" s="437"/>
      <c r="T31" s="437"/>
      <c r="U31" s="437"/>
      <c r="V31" s="437"/>
      <c r="W31" s="437"/>
    </row>
    <row r="32" spans="1:23" x14ac:dyDescent="0.2">
      <c r="A32" s="84"/>
      <c r="B32" s="85" t="s">
        <v>35</v>
      </c>
      <c r="C32" s="86"/>
      <c r="D32" s="86"/>
      <c r="E32" s="87"/>
      <c r="F32" s="88"/>
      <c r="G32" s="89" t="s">
        <v>24</v>
      </c>
      <c r="H32" s="90">
        <v>210</v>
      </c>
      <c r="I32" s="106" t="s">
        <v>32</v>
      </c>
      <c r="J32" s="476" t="s">
        <v>32</v>
      </c>
      <c r="K32" s="480" t="s">
        <v>32</v>
      </c>
      <c r="L32" s="466">
        <f t="shared" si="4"/>
        <v>0</v>
      </c>
      <c r="M32" s="478"/>
      <c r="N32" s="479"/>
      <c r="O32" s="475"/>
      <c r="P32" s="18"/>
      <c r="Q32" s="437"/>
      <c r="R32" s="437"/>
      <c r="S32" s="437"/>
      <c r="T32" s="437"/>
      <c r="U32" s="437"/>
      <c r="V32" s="437"/>
      <c r="W32" s="437"/>
    </row>
    <row r="33" spans="1:23" x14ac:dyDescent="0.2">
      <c r="A33" s="84"/>
      <c r="B33" s="85" t="s">
        <v>36</v>
      </c>
      <c r="C33" s="86"/>
      <c r="D33" s="86"/>
      <c r="E33" s="87"/>
      <c r="F33" s="88"/>
      <c r="G33" s="89" t="s">
        <v>24</v>
      </c>
      <c r="H33" s="90">
        <v>460</v>
      </c>
      <c r="I33" s="106" t="s">
        <v>32</v>
      </c>
      <c r="J33" s="476" t="s">
        <v>32</v>
      </c>
      <c r="K33" s="480" t="s">
        <v>32</v>
      </c>
      <c r="L33" s="466">
        <f t="shared" si="4"/>
        <v>0</v>
      </c>
      <c r="M33" s="478"/>
      <c r="N33" s="479"/>
      <c r="O33" s="475"/>
      <c r="P33" s="18"/>
      <c r="Q33" s="437"/>
      <c r="R33" s="437"/>
      <c r="S33" s="437"/>
      <c r="T33" s="437"/>
      <c r="U33" s="437"/>
      <c r="V33" s="437"/>
      <c r="W33" s="437"/>
    </row>
    <row r="34" spans="1:23" x14ac:dyDescent="0.2">
      <c r="A34" s="84"/>
      <c r="B34" s="85" t="s">
        <v>37</v>
      </c>
      <c r="C34" s="86"/>
      <c r="D34" s="86"/>
      <c r="E34" s="87"/>
      <c r="F34" s="88"/>
      <c r="G34" s="89" t="s">
        <v>24</v>
      </c>
      <c r="H34" s="90">
        <v>280</v>
      </c>
      <c r="I34" s="106" t="s">
        <v>32</v>
      </c>
      <c r="J34" s="476" t="s">
        <v>32</v>
      </c>
      <c r="K34" s="480" t="s">
        <v>32</v>
      </c>
      <c r="L34" s="466">
        <f t="shared" si="4"/>
        <v>0</v>
      </c>
      <c r="M34" s="478"/>
      <c r="N34" s="479"/>
      <c r="O34" s="475"/>
      <c r="P34" s="18"/>
      <c r="Q34" s="437"/>
      <c r="R34" s="437"/>
      <c r="S34" s="437"/>
      <c r="T34" s="437"/>
      <c r="U34" s="437"/>
      <c r="V34" s="437"/>
      <c r="W34" s="437"/>
    </row>
    <row r="35" spans="1:23" x14ac:dyDescent="0.2">
      <c r="A35" s="84"/>
      <c r="B35" s="85" t="s">
        <v>38</v>
      </c>
      <c r="C35" s="86"/>
      <c r="D35" s="86"/>
      <c r="E35" s="87"/>
      <c r="F35" s="88"/>
      <c r="G35" s="89" t="s">
        <v>24</v>
      </c>
      <c r="H35" s="90">
        <v>270</v>
      </c>
      <c r="I35" s="106" t="s">
        <v>32</v>
      </c>
      <c r="J35" s="476" t="s">
        <v>32</v>
      </c>
      <c r="K35" s="480" t="s">
        <v>32</v>
      </c>
      <c r="L35" s="466">
        <f t="shared" si="4"/>
        <v>0</v>
      </c>
      <c r="M35" s="478"/>
      <c r="N35" s="479"/>
      <c r="O35" s="475"/>
      <c r="P35" s="18"/>
      <c r="Q35" s="437"/>
      <c r="R35" s="437"/>
      <c r="S35" s="437"/>
      <c r="T35" s="437"/>
      <c r="U35" s="437"/>
      <c r="V35" s="437"/>
      <c r="W35" s="437"/>
    </row>
    <row r="36" spans="1:23" x14ac:dyDescent="0.2">
      <c r="A36" s="84"/>
      <c r="B36" s="85" t="s">
        <v>39</v>
      </c>
      <c r="C36" s="86"/>
      <c r="D36" s="86"/>
      <c r="E36" s="87"/>
      <c r="F36" s="88"/>
      <c r="G36" s="89" t="s">
        <v>24</v>
      </c>
      <c r="H36" s="90">
        <v>260</v>
      </c>
      <c r="I36" s="106" t="s">
        <v>32</v>
      </c>
      <c r="J36" s="476" t="s">
        <v>32</v>
      </c>
      <c r="K36" s="480" t="s">
        <v>32</v>
      </c>
      <c r="L36" s="466">
        <f t="shared" si="4"/>
        <v>0</v>
      </c>
      <c r="M36" s="478"/>
      <c r="N36" s="479"/>
      <c r="O36" s="475"/>
      <c r="P36" s="18"/>
      <c r="Q36" s="437"/>
      <c r="R36" s="437"/>
      <c r="S36" s="437"/>
      <c r="T36" s="437"/>
      <c r="U36" s="437"/>
      <c r="V36" s="437"/>
      <c r="W36" s="437"/>
    </row>
    <row r="37" spans="1:23" x14ac:dyDescent="0.2">
      <c r="A37" s="84"/>
      <c r="B37" s="94"/>
      <c r="C37" s="95"/>
      <c r="D37" s="95"/>
      <c r="E37" s="96"/>
      <c r="F37" s="97"/>
      <c r="G37" s="89" t="s">
        <v>24</v>
      </c>
      <c r="H37" s="98"/>
      <c r="I37" s="106" t="s">
        <v>32</v>
      </c>
      <c r="J37" s="476" t="s">
        <v>32</v>
      </c>
      <c r="K37" s="480" t="s">
        <v>32</v>
      </c>
      <c r="L37" s="466">
        <f t="shared" si="4"/>
        <v>0</v>
      </c>
      <c r="M37" s="478"/>
      <c r="N37" s="479"/>
      <c r="O37" s="475"/>
      <c r="P37" s="18"/>
      <c r="Q37" s="437"/>
      <c r="R37" s="437"/>
      <c r="S37" s="437"/>
      <c r="T37" s="437"/>
      <c r="U37" s="437"/>
      <c r="V37" s="437"/>
      <c r="W37" s="437"/>
    </row>
    <row r="38" spans="1:23" x14ac:dyDescent="0.2">
      <c r="A38" s="84"/>
      <c r="B38" s="94"/>
      <c r="C38" s="95"/>
      <c r="D38" s="95"/>
      <c r="E38" s="96"/>
      <c r="F38" s="97"/>
      <c r="G38" s="89" t="s">
        <v>24</v>
      </c>
      <c r="H38" s="98"/>
      <c r="I38" s="106" t="s">
        <v>32</v>
      </c>
      <c r="J38" s="476" t="s">
        <v>32</v>
      </c>
      <c r="K38" s="480" t="s">
        <v>32</v>
      </c>
      <c r="L38" s="466">
        <f t="shared" si="4"/>
        <v>0</v>
      </c>
      <c r="M38" s="478"/>
      <c r="N38" s="479"/>
      <c r="O38" s="475"/>
      <c r="P38" s="18"/>
      <c r="Q38" s="437"/>
      <c r="R38" s="437"/>
      <c r="S38" s="437"/>
      <c r="T38" s="437"/>
      <c r="U38" s="437"/>
      <c r="V38" s="437"/>
      <c r="W38" s="437"/>
    </row>
    <row r="39" spans="1:23" x14ac:dyDescent="0.2">
      <c r="A39" s="84"/>
      <c r="B39" s="94"/>
      <c r="C39" s="95"/>
      <c r="D39" s="95"/>
      <c r="E39" s="96"/>
      <c r="F39" s="97"/>
      <c r="G39" s="89" t="s">
        <v>24</v>
      </c>
      <c r="H39" s="98"/>
      <c r="I39" s="106" t="s">
        <v>32</v>
      </c>
      <c r="J39" s="476" t="s">
        <v>32</v>
      </c>
      <c r="K39" s="480" t="s">
        <v>32</v>
      </c>
      <c r="L39" s="466">
        <f>F39*H39</f>
        <v>0</v>
      </c>
      <c r="M39" s="478"/>
      <c r="N39" s="479"/>
      <c r="O39" s="475"/>
      <c r="P39" s="18"/>
      <c r="Q39" s="437"/>
      <c r="R39" s="437"/>
      <c r="S39" s="437"/>
      <c r="T39" s="437"/>
      <c r="U39" s="437"/>
      <c r="V39" s="437"/>
      <c r="W39" s="437"/>
    </row>
    <row r="40" spans="1:23" x14ac:dyDescent="0.2">
      <c r="A40" s="84"/>
      <c r="B40" s="100" t="s">
        <v>40</v>
      </c>
      <c r="C40" s="101"/>
      <c r="D40" s="101"/>
      <c r="E40" s="102"/>
      <c r="F40" s="103"/>
      <c r="G40" s="104"/>
      <c r="H40" s="90"/>
      <c r="I40" s="91"/>
      <c r="J40" s="464"/>
      <c r="K40" s="481"/>
      <c r="L40" s="473"/>
      <c r="M40" s="474"/>
      <c r="N40" s="475"/>
      <c r="O40" s="475"/>
      <c r="P40" s="18"/>
      <c r="Q40" s="437"/>
      <c r="R40" s="437"/>
      <c r="S40" s="437"/>
      <c r="T40" s="437"/>
      <c r="U40" s="437"/>
      <c r="V40" s="437"/>
      <c r="W40" s="437"/>
    </row>
    <row r="41" spans="1:23" x14ac:dyDescent="0.2">
      <c r="A41" s="84"/>
      <c r="B41" s="107" t="s">
        <v>41</v>
      </c>
      <c r="C41" s="108"/>
      <c r="D41" s="108"/>
      <c r="E41" s="109"/>
      <c r="F41" s="88"/>
      <c r="G41" s="89" t="s">
        <v>24</v>
      </c>
      <c r="H41" s="106" t="s">
        <v>32</v>
      </c>
      <c r="I41" s="91">
        <v>180</v>
      </c>
      <c r="J41" s="476" t="s">
        <v>32</v>
      </c>
      <c r="K41" s="480" t="s">
        <v>32</v>
      </c>
      <c r="L41" s="482"/>
      <c r="M41" s="467">
        <f t="shared" ref="M41:M48" si="5">F41*I41</f>
        <v>0</v>
      </c>
      <c r="N41" s="479"/>
      <c r="O41" s="475"/>
      <c r="P41" s="18"/>
      <c r="Q41" s="437"/>
      <c r="R41" s="437"/>
      <c r="S41" s="437"/>
      <c r="T41" s="437"/>
      <c r="U41" s="437"/>
      <c r="V41" s="437"/>
      <c r="W41" s="437"/>
    </row>
    <row r="42" spans="1:23" x14ac:dyDescent="0.2">
      <c r="A42" s="84"/>
      <c r="B42" s="107" t="s">
        <v>42</v>
      </c>
      <c r="C42" s="108"/>
      <c r="D42" s="108"/>
      <c r="E42" s="109"/>
      <c r="F42" s="88"/>
      <c r="G42" s="89" t="s">
        <v>24</v>
      </c>
      <c r="H42" s="106" t="s">
        <v>32</v>
      </c>
      <c r="I42" s="91">
        <v>500</v>
      </c>
      <c r="J42" s="476" t="s">
        <v>32</v>
      </c>
      <c r="K42" s="480" t="s">
        <v>32</v>
      </c>
      <c r="L42" s="482"/>
      <c r="M42" s="467">
        <f t="shared" si="5"/>
        <v>0</v>
      </c>
      <c r="N42" s="479"/>
      <c r="O42" s="475"/>
      <c r="P42" s="18"/>
      <c r="Q42" s="437"/>
      <c r="R42" s="437"/>
      <c r="S42" s="437"/>
      <c r="T42" s="437"/>
      <c r="U42" s="437"/>
      <c r="V42" s="437"/>
      <c r="W42" s="437"/>
    </row>
    <row r="43" spans="1:23" x14ac:dyDescent="0.2">
      <c r="A43" s="84"/>
      <c r="B43" s="107" t="s">
        <v>43</v>
      </c>
      <c r="C43" s="108"/>
      <c r="D43" s="108"/>
      <c r="E43" s="109"/>
      <c r="F43" s="88"/>
      <c r="G43" s="89" t="s">
        <v>24</v>
      </c>
      <c r="H43" s="106" t="s">
        <v>32</v>
      </c>
      <c r="I43" s="91">
        <v>230</v>
      </c>
      <c r="J43" s="476" t="s">
        <v>32</v>
      </c>
      <c r="K43" s="480" t="s">
        <v>32</v>
      </c>
      <c r="L43" s="482"/>
      <c r="M43" s="467">
        <f t="shared" si="5"/>
        <v>0</v>
      </c>
      <c r="N43" s="479"/>
      <c r="O43" s="475"/>
      <c r="P43" s="18"/>
      <c r="Q43" s="437"/>
      <c r="R43" s="437"/>
      <c r="S43" s="437"/>
      <c r="T43" s="437"/>
      <c r="U43" s="437"/>
      <c r="V43" s="437"/>
      <c r="W43" s="437"/>
    </row>
    <row r="44" spans="1:23" x14ac:dyDescent="0.2">
      <c r="A44" s="84"/>
      <c r="B44" s="107" t="s">
        <v>44</v>
      </c>
      <c r="C44" s="108"/>
      <c r="D44" s="108"/>
      <c r="E44" s="109"/>
      <c r="F44" s="88"/>
      <c r="G44" s="89" t="s">
        <v>24</v>
      </c>
      <c r="H44" s="106" t="s">
        <v>32</v>
      </c>
      <c r="I44" s="91">
        <v>310</v>
      </c>
      <c r="J44" s="476" t="s">
        <v>32</v>
      </c>
      <c r="K44" s="480" t="s">
        <v>32</v>
      </c>
      <c r="L44" s="482"/>
      <c r="M44" s="467">
        <f t="shared" si="5"/>
        <v>0</v>
      </c>
      <c r="N44" s="479"/>
      <c r="O44" s="475"/>
      <c r="P44" s="18"/>
      <c r="Q44" s="437"/>
      <c r="R44" s="437"/>
      <c r="S44" s="437"/>
      <c r="T44" s="437"/>
      <c r="U44" s="437"/>
      <c r="V44" s="437"/>
      <c r="W44" s="437"/>
    </row>
    <row r="45" spans="1:23" x14ac:dyDescent="0.2">
      <c r="A45" s="84"/>
      <c r="B45" s="107" t="s">
        <v>45</v>
      </c>
      <c r="C45" s="108"/>
      <c r="D45" s="108"/>
      <c r="E45" s="109"/>
      <c r="F45" s="88"/>
      <c r="G45" s="89" t="s">
        <v>24</v>
      </c>
      <c r="H45" s="106" t="s">
        <v>32</v>
      </c>
      <c r="I45" s="91">
        <v>230</v>
      </c>
      <c r="J45" s="476" t="s">
        <v>32</v>
      </c>
      <c r="K45" s="480">
        <v>2</v>
      </c>
      <c r="L45" s="482"/>
      <c r="M45" s="467">
        <f t="shared" si="5"/>
        <v>0</v>
      </c>
      <c r="N45" s="479"/>
      <c r="O45" s="468">
        <f>F45*K45</f>
        <v>0</v>
      </c>
      <c r="P45" s="18"/>
      <c r="Q45" s="437"/>
      <c r="R45" s="437"/>
      <c r="S45" s="437"/>
      <c r="T45" s="437"/>
      <c r="U45" s="437"/>
      <c r="V45" s="437"/>
      <c r="W45" s="437"/>
    </row>
    <row r="46" spans="1:23" x14ac:dyDescent="0.2">
      <c r="A46" s="84"/>
      <c r="B46" s="110"/>
      <c r="C46" s="111"/>
      <c r="D46" s="111"/>
      <c r="E46" s="112"/>
      <c r="F46" s="97"/>
      <c r="G46" s="89" t="s">
        <v>24</v>
      </c>
      <c r="H46" s="106" t="s">
        <v>32</v>
      </c>
      <c r="I46" s="99"/>
      <c r="J46" s="476" t="s">
        <v>32</v>
      </c>
      <c r="K46" s="480" t="s">
        <v>32</v>
      </c>
      <c r="L46" s="482"/>
      <c r="M46" s="467">
        <f t="shared" si="5"/>
        <v>0</v>
      </c>
      <c r="N46" s="479"/>
      <c r="O46" s="475"/>
      <c r="P46" s="18"/>
      <c r="Q46" s="437"/>
      <c r="R46" s="437"/>
      <c r="S46" s="437"/>
      <c r="T46" s="437"/>
      <c r="U46" s="437"/>
      <c r="V46" s="437"/>
      <c r="W46" s="437"/>
    </row>
    <row r="47" spans="1:23" x14ac:dyDescent="0.2">
      <c r="A47" s="84"/>
      <c r="B47" s="110"/>
      <c r="C47" s="111"/>
      <c r="D47" s="111"/>
      <c r="E47" s="112"/>
      <c r="F47" s="97"/>
      <c r="G47" s="89" t="s">
        <v>24</v>
      </c>
      <c r="H47" s="106" t="s">
        <v>32</v>
      </c>
      <c r="I47" s="99"/>
      <c r="J47" s="476" t="s">
        <v>32</v>
      </c>
      <c r="K47" s="480" t="s">
        <v>32</v>
      </c>
      <c r="L47" s="482"/>
      <c r="M47" s="467">
        <f t="shared" si="5"/>
        <v>0</v>
      </c>
      <c r="N47" s="479"/>
      <c r="O47" s="475"/>
      <c r="P47" s="18"/>
      <c r="Q47" s="437"/>
      <c r="R47" s="437"/>
      <c r="S47" s="437"/>
      <c r="T47" s="437"/>
      <c r="U47" s="437"/>
      <c r="V47" s="437"/>
      <c r="W47" s="437"/>
    </row>
    <row r="48" spans="1:23" x14ac:dyDescent="0.2">
      <c r="A48" s="84"/>
      <c r="B48" s="110"/>
      <c r="C48" s="111"/>
      <c r="D48" s="111"/>
      <c r="E48" s="112"/>
      <c r="F48" s="97"/>
      <c r="G48" s="89" t="s">
        <v>24</v>
      </c>
      <c r="H48" s="106" t="s">
        <v>32</v>
      </c>
      <c r="I48" s="99"/>
      <c r="J48" s="476" t="s">
        <v>32</v>
      </c>
      <c r="K48" s="480" t="s">
        <v>32</v>
      </c>
      <c r="L48" s="482"/>
      <c r="M48" s="467">
        <f t="shared" si="5"/>
        <v>0</v>
      </c>
      <c r="N48" s="479"/>
      <c r="O48" s="475"/>
      <c r="P48" s="18"/>
      <c r="Q48" s="437"/>
      <c r="R48" s="437"/>
      <c r="S48" s="437"/>
      <c r="T48" s="437"/>
      <c r="U48" s="437"/>
      <c r="V48" s="437"/>
      <c r="W48" s="437"/>
    </row>
    <row r="49" spans="1:23" x14ac:dyDescent="0.2">
      <c r="A49" s="84"/>
      <c r="B49" s="100" t="s">
        <v>46</v>
      </c>
      <c r="C49" s="101"/>
      <c r="D49" s="101"/>
      <c r="E49" s="102"/>
      <c r="F49" s="103"/>
      <c r="G49" s="104"/>
      <c r="H49" s="90"/>
      <c r="I49" s="91"/>
      <c r="J49" s="464"/>
      <c r="K49" s="481"/>
      <c r="L49" s="473"/>
      <c r="M49" s="474"/>
      <c r="N49" s="475"/>
      <c r="O49" s="475"/>
      <c r="P49" s="18"/>
      <c r="Q49" s="437"/>
      <c r="R49" s="437"/>
      <c r="S49" s="437"/>
      <c r="T49" s="437"/>
      <c r="U49" s="437"/>
      <c r="V49" s="437"/>
      <c r="W49" s="437"/>
    </row>
    <row r="50" spans="1:23" x14ac:dyDescent="0.2">
      <c r="A50" s="84"/>
      <c r="B50" s="107" t="s">
        <v>47</v>
      </c>
      <c r="C50" s="108"/>
      <c r="D50" s="108"/>
      <c r="E50" s="109"/>
      <c r="F50" s="88"/>
      <c r="G50" s="89" t="s">
        <v>24</v>
      </c>
      <c r="H50" s="106" t="s">
        <v>32</v>
      </c>
      <c r="I50" s="106" t="s">
        <v>32</v>
      </c>
      <c r="J50" s="464">
        <v>400</v>
      </c>
      <c r="K50" s="481">
        <v>60</v>
      </c>
      <c r="L50" s="482"/>
      <c r="M50" s="478"/>
      <c r="N50" s="468">
        <f t="shared" ref="N50:N55" si="6">F50*J50</f>
        <v>0</v>
      </c>
      <c r="O50" s="468">
        <f>F50*K50</f>
        <v>0</v>
      </c>
      <c r="P50" s="18"/>
      <c r="Q50" s="437"/>
      <c r="R50" s="437"/>
      <c r="S50" s="437"/>
      <c r="T50" s="437"/>
      <c r="U50" s="437"/>
      <c r="V50" s="437"/>
      <c r="W50" s="437"/>
    </row>
    <row r="51" spans="1:23" x14ac:dyDescent="0.2">
      <c r="A51" s="84"/>
      <c r="B51" s="107" t="s">
        <v>48</v>
      </c>
      <c r="C51" s="108"/>
      <c r="D51" s="108"/>
      <c r="E51" s="109"/>
      <c r="F51" s="88"/>
      <c r="G51" s="89" t="s">
        <v>24</v>
      </c>
      <c r="H51" s="106" t="s">
        <v>32</v>
      </c>
      <c r="I51" s="106" t="s">
        <v>32</v>
      </c>
      <c r="J51" s="464">
        <v>500</v>
      </c>
      <c r="K51" s="481" t="s">
        <v>32</v>
      </c>
      <c r="L51" s="482"/>
      <c r="M51" s="478"/>
      <c r="N51" s="468">
        <f t="shared" si="6"/>
        <v>0</v>
      </c>
      <c r="O51" s="475"/>
      <c r="P51" s="18"/>
      <c r="Q51" s="437"/>
      <c r="R51" s="437"/>
      <c r="S51" s="437"/>
      <c r="T51" s="437"/>
      <c r="U51" s="437"/>
      <c r="V51" s="437"/>
      <c r="W51" s="437"/>
    </row>
    <row r="52" spans="1:23" x14ac:dyDescent="0.2">
      <c r="A52" s="84"/>
      <c r="B52" s="107" t="s">
        <v>137</v>
      </c>
      <c r="C52" s="108"/>
      <c r="D52" s="108"/>
      <c r="E52" s="109"/>
      <c r="F52" s="88"/>
      <c r="G52" s="89" t="s">
        <v>24</v>
      </c>
      <c r="H52" s="106" t="s">
        <v>32</v>
      </c>
      <c r="I52" s="106" t="s">
        <v>32</v>
      </c>
      <c r="J52" s="464">
        <v>600</v>
      </c>
      <c r="K52" s="481" t="s">
        <v>32</v>
      </c>
      <c r="L52" s="482"/>
      <c r="M52" s="478"/>
      <c r="N52" s="468">
        <f t="shared" si="6"/>
        <v>0</v>
      </c>
      <c r="O52" s="475"/>
      <c r="P52" s="18"/>
      <c r="Q52" s="437"/>
      <c r="R52" s="437"/>
      <c r="S52" s="437"/>
      <c r="T52" s="437"/>
      <c r="U52" s="437"/>
      <c r="V52" s="437"/>
      <c r="W52" s="437"/>
    </row>
    <row r="53" spans="1:23" x14ac:dyDescent="0.2">
      <c r="A53" s="84"/>
      <c r="B53" s="110"/>
      <c r="C53" s="111"/>
      <c r="D53" s="111"/>
      <c r="E53" s="112"/>
      <c r="F53" s="97"/>
      <c r="G53" s="89" t="s">
        <v>24</v>
      </c>
      <c r="H53" s="106" t="s">
        <v>32</v>
      </c>
      <c r="I53" s="106" t="s">
        <v>32</v>
      </c>
      <c r="J53" s="471"/>
      <c r="K53" s="483" t="s">
        <v>32</v>
      </c>
      <c r="L53" s="482"/>
      <c r="M53" s="478"/>
      <c r="N53" s="468">
        <f>F53*J53</f>
        <v>0</v>
      </c>
      <c r="O53" s="475"/>
      <c r="P53" s="18"/>
      <c r="Q53" s="437"/>
      <c r="R53" s="437"/>
      <c r="S53" s="437"/>
      <c r="T53" s="437"/>
      <c r="U53" s="437"/>
      <c r="V53" s="437"/>
      <c r="W53" s="437"/>
    </row>
    <row r="54" spans="1:23" x14ac:dyDescent="0.2">
      <c r="A54" s="84"/>
      <c r="B54" s="94"/>
      <c r="C54" s="95"/>
      <c r="D54" s="95"/>
      <c r="E54" s="96"/>
      <c r="F54" s="97"/>
      <c r="G54" s="89" t="s">
        <v>24</v>
      </c>
      <c r="H54" s="106" t="s">
        <v>32</v>
      </c>
      <c r="I54" s="106" t="s">
        <v>32</v>
      </c>
      <c r="J54" s="471"/>
      <c r="K54" s="483" t="s">
        <v>32</v>
      </c>
      <c r="L54" s="482"/>
      <c r="M54" s="478"/>
      <c r="N54" s="468">
        <f t="shared" si="6"/>
        <v>0</v>
      </c>
      <c r="O54" s="475"/>
      <c r="P54" s="18"/>
      <c r="Q54" s="437"/>
      <c r="R54" s="437"/>
      <c r="S54" s="437"/>
      <c r="T54" s="437"/>
      <c r="U54" s="437"/>
      <c r="V54" s="437"/>
      <c r="W54" s="437"/>
    </row>
    <row r="55" spans="1:23" x14ac:dyDescent="0.2">
      <c r="A55" s="113"/>
      <c r="B55" s="114"/>
      <c r="C55" s="115"/>
      <c r="D55" s="115"/>
      <c r="E55" s="116"/>
      <c r="F55" s="117"/>
      <c r="G55" s="118" t="s">
        <v>24</v>
      </c>
      <c r="H55" s="106" t="s">
        <v>32</v>
      </c>
      <c r="I55" s="106" t="s">
        <v>32</v>
      </c>
      <c r="J55" s="471"/>
      <c r="K55" s="483" t="s">
        <v>32</v>
      </c>
      <c r="L55" s="484"/>
      <c r="M55" s="485"/>
      <c r="N55" s="468">
        <f t="shared" si="6"/>
        <v>0</v>
      </c>
      <c r="O55" s="475"/>
      <c r="P55" s="18"/>
      <c r="Q55" s="437"/>
      <c r="R55" s="437"/>
      <c r="S55" s="437"/>
      <c r="T55" s="437"/>
      <c r="U55" s="437"/>
      <c r="V55" s="437"/>
      <c r="W55" s="437"/>
    </row>
    <row r="56" spans="1:23" x14ac:dyDescent="0.2">
      <c r="A56" s="113"/>
      <c r="B56" s="120" t="s">
        <v>49</v>
      </c>
      <c r="C56" s="121"/>
      <c r="D56" s="121"/>
      <c r="E56" s="122"/>
      <c r="F56" s="103"/>
      <c r="G56" s="104"/>
      <c r="H56" s="123"/>
      <c r="I56" s="123"/>
      <c r="J56" s="486"/>
      <c r="K56" s="487"/>
      <c r="L56" s="484"/>
      <c r="M56" s="485"/>
      <c r="N56" s="488"/>
      <c r="O56" s="475"/>
      <c r="P56" s="18"/>
      <c r="Q56" s="437"/>
      <c r="R56" s="437"/>
      <c r="S56" s="437"/>
      <c r="T56" s="437"/>
      <c r="U56" s="437"/>
      <c r="V56" s="437"/>
      <c r="W56" s="437"/>
    </row>
    <row r="57" spans="1:23" x14ac:dyDescent="0.2">
      <c r="A57" s="113"/>
      <c r="B57" s="603" t="s">
        <v>50</v>
      </c>
      <c r="C57" s="119"/>
      <c r="D57" s="119"/>
      <c r="E57" s="124"/>
      <c r="F57" s="125"/>
      <c r="G57" s="118" t="s">
        <v>24</v>
      </c>
      <c r="H57" s="126" t="s">
        <v>32</v>
      </c>
      <c r="I57" s="126" t="s">
        <v>32</v>
      </c>
      <c r="J57" s="489" t="s">
        <v>32</v>
      </c>
      <c r="K57" s="487">
        <v>270</v>
      </c>
      <c r="L57" s="484"/>
      <c r="M57" s="485"/>
      <c r="N57" s="479"/>
      <c r="O57" s="468">
        <f t="shared" ref="O57:O62" si="7">F57*K57</f>
        <v>0</v>
      </c>
      <c r="P57" s="18"/>
      <c r="Q57" s="437"/>
      <c r="R57" s="437"/>
      <c r="S57" s="437"/>
      <c r="T57" s="437"/>
      <c r="U57" s="437"/>
      <c r="V57" s="437"/>
      <c r="W57" s="437"/>
    </row>
    <row r="58" spans="1:23" x14ac:dyDescent="0.2">
      <c r="A58" s="113"/>
      <c r="B58" s="603" t="s">
        <v>51</v>
      </c>
      <c r="C58" s="119"/>
      <c r="D58" s="119"/>
      <c r="E58" s="124"/>
      <c r="F58" s="125"/>
      <c r="G58" s="118" t="s">
        <v>24</v>
      </c>
      <c r="H58" s="126" t="s">
        <v>32</v>
      </c>
      <c r="I58" s="126" t="s">
        <v>32</v>
      </c>
      <c r="J58" s="489" t="s">
        <v>32</v>
      </c>
      <c r="K58" s="487">
        <v>250</v>
      </c>
      <c r="L58" s="484"/>
      <c r="M58" s="485"/>
      <c r="N58" s="479"/>
      <c r="O58" s="468">
        <f t="shared" si="7"/>
        <v>0</v>
      </c>
      <c r="P58" s="18"/>
      <c r="Q58" s="437"/>
      <c r="R58" s="437"/>
      <c r="S58" s="437"/>
      <c r="T58" s="437"/>
      <c r="U58" s="437"/>
      <c r="V58" s="437"/>
      <c r="W58" s="437"/>
    </row>
    <row r="59" spans="1:23" x14ac:dyDescent="0.2">
      <c r="A59" s="113"/>
      <c r="B59" s="603" t="s">
        <v>52</v>
      </c>
      <c r="C59" s="119"/>
      <c r="D59" s="119"/>
      <c r="E59" s="124"/>
      <c r="F59" s="125"/>
      <c r="G59" s="118" t="s">
        <v>24</v>
      </c>
      <c r="H59" s="126" t="s">
        <v>32</v>
      </c>
      <c r="I59" s="126" t="s">
        <v>32</v>
      </c>
      <c r="J59" s="489" t="s">
        <v>32</v>
      </c>
      <c r="K59" s="487">
        <v>160</v>
      </c>
      <c r="L59" s="484"/>
      <c r="M59" s="485"/>
      <c r="N59" s="479"/>
      <c r="O59" s="468">
        <f t="shared" si="7"/>
        <v>0</v>
      </c>
      <c r="P59" s="18"/>
      <c r="Q59" s="437"/>
      <c r="R59" s="437"/>
      <c r="S59" s="437"/>
      <c r="T59" s="437"/>
      <c r="U59" s="437"/>
      <c r="V59" s="437"/>
      <c r="W59" s="437"/>
    </row>
    <row r="60" spans="1:23" x14ac:dyDescent="0.2">
      <c r="A60" s="113"/>
      <c r="B60" s="603" t="s">
        <v>53</v>
      </c>
      <c r="C60" s="119"/>
      <c r="D60" s="119"/>
      <c r="E60" s="124"/>
      <c r="F60" s="125"/>
      <c r="G60" s="118" t="s">
        <v>24</v>
      </c>
      <c r="H60" s="123" t="s">
        <v>32</v>
      </c>
      <c r="I60" s="123" t="s">
        <v>32</v>
      </c>
      <c r="J60" s="490" t="s">
        <v>32</v>
      </c>
      <c r="K60" s="491"/>
      <c r="L60" s="484"/>
      <c r="M60" s="485"/>
      <c r="N60" s="479"/>
      <c r="O60" s="468">
        <f t="shared" si="7"/>
        <v>0</v>
      </c>
      <c r="P60" s="18"/>
      <c r="Q60" s="437"/>
      <c r="R60" s="437"/>
      <c r="S60" s="437"/>
      <c r="T60" s="437"/>
      <c r="U60" s="437"/>
      <c r="V60" s="437"/>
      <c r="W60" s="437"/>
    </row>
    <row r="61" spans="1:23" x14ac:dyDescent="0.2">
      <c r="A61" s="113"/>
      <c r="B61" s="114"/>
      <c r="C61" s="115"/>
      <c r="D61" s="115"/>
      <c r="E61" s="116"/>
      <c r="F61" s="117"/>
      <c r="G61" s="118" t="s">
        <v>24</v>
      </c>
      <c r="H61" s="123" t="s">
        <v>32</v>
      </c>
      <c r="I61" s="123" t="s">
        <v>32</v>
      </c>
      <c r="J61" s="490" t="s">
        <v>32</v>
      </c>
      <c r="K61" s="492"/>
      <c r="L61" s="484"/>
      <c r="M61" s="485"/>
      <c r="N61" s="488"/>
      <c r="O61" s="468">
        <f t="shared" si="7"/>
        <v>0</v>
      </c>
      <c r="P61" s="18"/>
      <c r="Q61" s="437"/>
      <c r="R61" s="437"/>
      <c r="S61" s="437"/>
      <c r="T61" s="437"/>
      <c r="U61" s="437"/>
      <c r="V61" s="437"/>
      <c r="W61" s="437"/>
    </row>
    <row r="62" spans="1:23" x14ac:dyDescent="0.2">
      <c r="A62" s="127"/>
      <c r="B62" s="128"/>
      <c r="C62" s="129"/>
      <c r="D62" s="129"/>
      <c r="E62" s="130"/>
      <c r="F62" s="131"/>
      <c r="G62" s="132" t="s">
        <v>24</v>
      </c>
      <c r="H62" s="133" t="s">
        <v>32</v>
      </c>
      <c r="I62" s="133" t="s">
        <v>32</v>
      </c>
      <c r="J62" s="493" t="s">
        <v>54</v>
      </c>
      <c r="K62" s="494"/>
      <c r="L62" s="495"/>
      <c r="M62" s="496"/>
      <c r="N62" s="497"/>
      <c r="O62" s="498">
        <f t="shared" si="7"/>
        <v>0</v>
      </c>
      <c r="P62" s="18"/>
      <c r="Q62" s="437"/>
      <c r="R62" s="437"/>
      <c r="S62" s="437"/>
      <c r="T62" s="437"/>
      <c r="U62" s="437"/>
      <c r="V62" s="437"/>
      <c r="W62" s="437"/>
    </row>
    <row r="63" spans="1:23" ht="17.25" x14ac:dyDescent="0.25">
      <c r="A63" s="134" t="s">
        <v>55</v>
      </c>
      <c r="B63" s="135"/>
      <c r="C63" s="135"/>
      <c r="D63" s="135"/>
      <c r="E63" s="136"/>
      <c r="F63" s="137" t="s">
        <v>16</v>
      </c>
      <c r="G63" s="138"/>
      <c r="H63" s="139" t="s">
        <v>56</v>
      </c>
      <c r="I63" s="140"/>
      <c r="J63" s="499"/>
      <c r="K63" s="499"/>
      <c r="L63" s="141"/>
      <c r="M63" s="142" t="s">
        <v>18</v>
      </c>
      <c r="N63" s="500"/>
      <c r="O63" s="143"/>
      <c r="P63" s="18"/>
      <c r="Q63" s="437"/>
      <c r="R63" s="437"/>
      <c r="S63" s="437"/>
      <c r="T63" s="437"/>
      <c r="U63" s="437"/>
      <c r="V63" s="437"/>
      <c r="W63" s="437"/>
    </row>
    <row r="64" spans="1:23" ht="15" x14ac:dyDescent="0.25">
      <c r="A64" s="144"/>
      <c r="B64" s="71"/>
      <c r="C64" s="71"/>
      <c r="D64" s="71"/>
      <c r="E64" s="145"/>
      <c r="F64" s="72" t="s">
        <v>19</v>
      </c>
      <c r="G64" s="73"/>
      <c r="H64" s="74" t="s">
        <v>20</v>
      </c>
      <c r="I64" s="75" t="s">
        <v>21</v>
      </c>
      <c r="J64" s="255" t="s">
        <v>152</v>
      </c>
      <c r="K64" s="458" t="s">
        <v>153</v>
      </c>
      <c r="L64" s="76" t="s">
        <v>20</v>
      </c>
      <c r="M64" s="77" t="s">
        <v>21</v>
      </c>
      <c r="N64" s="255" t="s">
        <v>152</v>
      </c>
      <c r="O64" s="240" t="s">
        <v>153</v>
      </c>
      <c r="P64" s="18"/>
      <c r="Q64" s="437"/>
      <c r="R64" s="437"/>
      <c r="S64" s="437"/>
      <c r="T64" s="437"/>
      <c r="U64" s="437"/>
      <c r="V64" s="437"/>
      <c r="W64" s="437"/>
    </row>
    <row r="65" spans="1:23" x14ac:dyDescent="0.2">
      <c r="A65" s="113"/>
      <c r="B65" s="402" t="s">
        <v>57</v>
      </c>
      <c r="C65" s="34"/>
      <c r="D65" s="34"/>
      <c r="E65" s="403"/>
      <c r="F65" s="146"/>
      <c r="G65" s="147" t="s">
        <v>24</v>
      </c>
      <c r="H65" s="650">
        <v>5</v>
      </c>
      <c r="I65" s="651">
        <v>3</v>
      </c>
      <c r="J65" s="501">
        <v>14</v>
      </c>
      <c r="K65" s="502">
        <v>2</v>
      </c>
      <c r="L65" s="466">
        <f>F65*H65</f>
        <v>0</v>
      </c>
      <c r="M65" s="467">
        <f>F65*I65</f>
        <v>0</v>
      </c>
      <c r="N65" s="468">
        <f>F65*J65</f>
        <v>0</v>
      </c>
      <c r="O65" s="468">
        <f t="shared" ref="O65:O112" si="8">F65*K65</f>
        <v>0</v>
      </c>
      <c r="P65" s="18"/>
      <c r="Q65" s="437"/>
      <c r="R65" s="437"/>
      <c r="S65" s="437"/>
      <c r="T65" s="437"/>
      <c r="U65" s="437"/>
      <c r="V65" s="437"/>
      <c r="W65" s="437"/>
    </row>
    <row r="66" spans="1:23" x14ac:dyDescent="0.2">
      <c r="A66" s="113"/>
      <c r="B66" s="148" t="s">
        <v>58</v>
      </c>
      <c r="C66" s="149"/>
      <c r="D66" s="149"/>
      <c r="E66" s="150"/>
      <c r="F66" s="103"/>
      <c r="G66" s="151"/>
      <c r="H66" s="608"/>
      <c r="I66" s="609"/>
      <c r="J66" s="503"/>
      <c r="K66" s="504"/>
      <c r="L66" s="473"/>
      <c r="M66" s="474"/>
      <c r="N66" s="475"/>
      <c r="O66" s="479"/>
      <c r="P66" s="18"/>
      <c r="Q66" s="437"/>
      <c r="R66" s="437"/>
      <c r="S66" s="437"/>
      <c r="T66" s="437"/>
      <c r="U66" s="437"/>
      <c r="V66" s="437"/>
      <c r="W66" s="437"/>
    </row>
    <row r="67" spans="1:23" x14ac:dyDescent="0.2">
      <c r="A67" s="113"/>
      <c r="B67" s="154"/>
      <c r="C67" s="119" t="s">
        <v>59</v>
      </c>
      <c r="D67" s="119"/>
      <c r="E67" s="124"/>
      <c r="F67" s="125"/>
      <c r="G67" s="155" t="s">
        <v>24</v>
      </c>
      <c r="H67" s="608">
        <v>6.5</v>
      </c>
      <c r="I67" s="609">
        <v>4</v>
      </c>
      <c r="J67" s="503">
        <v>11</v>
      </c>
      <c r="K67" s="504">
        <v>2</v>
      </c>
      <c r="L67" s="466">
        <f t="shared" ref="L67:L75" si="9">F67*H67</f>
        <v>0</v>
      </c>
      <c r="M67" s="467">
        <f t="shared" ref="M67:M75" si="10">F67*I67</f>
        <v>0</v>
      </c>
      <c r="N67" s="468">
        <f t="shared" ref="N67:N75" si="11">F67*J67</f>
        <v>0</v>
      </c>
      <c r="O67" s="468">
        <f t="shared" si="8"/>
        <v>0</v>
      </c>
      <c r="P67" s="18"/>
      <c r="Q67" s="437"/>
      <c r="R67" s="437"/>
      <c r="S67" s="437"/>
      <c r="T67" s="437"/>
      <c r="U67" s="437"/>
      <c r="V67" s="437"/>
      <c r="W67" s="437"/>
    </row>
    <row r="68" spans="1:23" x14ac:dyDescent="0.2">
      <c r="A68" s="113"/>
      <c r="B68" s="154"/>
      <c r="C68" s="119" t="s">
        <v>60</v>
      </c>
      <c r="D68" s="119"/>
      <c r="E68" s="87"/>
      <c r="F68" s="125"/>
      <c r="G68" s="155" t="s">
        <v>24</v>
      </c>
      <c r="H68" s="608">
        <v>9.8000000000000007</v>
      </c>
      <c r="I68" s="609">
        <v>8.1999999999999993</v>
      </c>
      <c r="J68" s="503">
        <v>6.9</v>
      </c>
      <c r="K68" s="504">
        <v>2</v>
      </c>
      <c r="L68" s="466">
        <f t="shared" si="9"/>
        <v>0</v>
      </c>
      <c r="M68" s="467">
        <f t="shared" si="10"/>
        <v>0</v>
      </c>
      <c r="N68" s="468">
        <f t="shared" si="11"/>
        <v>0</v>
      </c>
      <c r="O68" s="468">
        <f t="shared" si="8"/>
        <v>0</v>
      </c>
      <c r="P68" s="18"/>
      <c r="Q68" s="437"/>
      <c r="R68" s="437"/>
      <c r="S68" s="437"/>
      <c r="T68" s="437"/>
      <c r="U68" s="437"/>
      <c r="V68" s="437"/>
      <c r="W68" s="437"/>
    </row>
    <row r="69" spans="1:23" x14ac:dyDescent="0.2">
      <c r="A69" s="113"/>
      <c r="B69" s="154"/>
      <c r="C69" s="602" t="s">
        <v>173</v>
      </c>
      <c r="D69" s="119"/>
      <c r="E69" s="87"/>
      <c r="F69" s="125"/>
      <c r="G69" s="155" t="s">
        <v>24</v>
      </c>
      <c r="H69" s="608">
        <v>5.5</v>
      </c>
      <c r="I69" s="609">
        <v>3.2</v>
      </c>
      <c r="J69" s="503">
        <v>13.3</v>
      </c>
      <c r="K69" s="504">
        <v>2</v>
      </c>
      <c r="L69" s="466">
        <f t="shared" si="9"/>
        <v>0</v>
      </c>
      <c r="M69" s="467">
        <f t="shared" si="10"/>
        <v>0</v>
      </c>
      <c r="N69" s="468">
        <f t="shared" si="11"/>
        <v>0</v>
      </c>
      <c r="O69" s="468">
        <f t="shared" si="8"/>
        <v>0</v>
      </c>
      <c r="P69" s="18"/>
      <c r="Q69" s="437"/>
      <c r="R69" s="437"/>
      <c r="S69" s="437"/>
      <c r="T69" s="437"/>
      <c r="U69" s="437"/>
      <c r="V69" s="437"/>
      <c r="W69" s="437"/>
    </row>
    <row r="70" spans="1:23" x14ac:dyDescent="0.2">
      <c r="A70" s="113"/>
      <c r="B70" s="154"/>
      <c r="C70" s="602" t="s">
        <v>174</v>
      </c>
      <c r="D70" s="119"/>
      <c r="E70" s="124"/>
      <c r="F70" s="125"/>
      <c r="G70" s="155" t="s">
        <v>24</v>
      </c>
      <c r="H70" s="608">
        <v>5</v>
      </c>
      <c r="I70" s="609">
        <v>3.8</v>
      </c>
      <c r="J70" s="503">
        <v>12.6</v>
      </c>
      <c r="K70" s="504">
        <v>1.5</v>
      </c>
      <c r="L70" s="466">
        <f t="shared" si="9"/>
        <v>0</v>
      </c>
      <c r="M70" s="467">
        <f t="shared" si="10"/>
        <v>0</v>
      </c>
      <c r="N70" s="468">
        <f t="shared" si="11"/>
        <v>0</v>
      </c>
      <c r="O70" s="468">
        <f t="shared" si="8"/>
        <v>0</v>
      </c>
      <c r="P70" s="18"/>
      <c r="Q70" s="437"/>
      <c r="R70" s="437"/>
      <c r="S70" s="437"/>
      <c r="T70" s="437"/>
      <c r="U70" s="437"/>
      <c r="V70" s="437"/>
      <c r="W70" s="437"/>
    </row>
    <row r="71" spans="1:23" x14ac:dyDescent="0.2">
      <c r="A71" s="113"/>
      <c r="B71" s="154"/>
      <c r="C71" s="602" t="s">
        <v>175</v>
      </c>
      <c r="D71" s="119"/>
      <c r="E71" s="124"/>
      <c r="F71" s="125"/>
      <c r="G71" s="155" t="s">
        <v>24</v>
      </c>
      <c r="H71" s="608">
        <v>22</v>
      </c>
      <c r="I71" s="609">
        <v>18</v>
      </c>
      <c r="J71" s="503">
        <v>16</v>
      </c>
      <c r="K71" s="504">
        <v>5</v>
      </c>
      <c r="L71" s="466">
        <f>F71*H71</f>
        <v>0</v>
      </c>
      <c r="M71" s="467">
        <f>F71*I71</f>
        <v>0</v>
      </c>
      <c r="N71" s="468">
        <f>F71*J71</f>
        <v>0</v>
      </c>
      <c r="O71" s="468">
        <f>F71*K71</f>
        <v>0</v>
      </c>
      <c r="P71" s="18"/>
      <c r="Q71" s="437"/>
      <c r="R71" s="437"/>
      <c r="S71" s="437"/>
      <c r="T71" s="437"/>
      <c r="U71" s="437"/>
      <c r="V71" s="437"/>
      <c r="W71" s="437"/>
    </row>
    <row r="72" spans="1:23" x14ac:dyDescent="0.2">
      <c r="A72" s="113"/>
      <c r="B72" s="154"/>
      <c r="C72" s="115"/>
      <c r="D72" s="115"/>
      <c r="E72" s="96"/>
      <c r="F72" s="117"/>
      <c r="G72" s="155" t="s">
        <v>24</v>
      </c>
      <c r="H72" s="156"/>
      <c r="I72" s="157"/>
      <c r="J72" s="505"/>
      <c r="K72" s="506"/>
      <c r="L72" s="466">
        <f t="shared" si="9"/>
        <v>0</v>
      </c>
      <c r="M72" s="467">
        <f t="shared" si="10"/>
        <v>0</v>
      </c>
      <c r="N72" s="468">
        <f t="shared" si="11"/>
        <v>0</v>
      </c>
      <c r="O72" s="468">
        <f t="shared" si="8"/>
        <v>0</v>
      </c>
      <c r="P72" s="18"/>
      <c r="Q72" s="437"/>
      <c r="R72" s="437"/>
      <c r="S72" s="437"/>
      <c r="T72" s="437"/>
      <c r="U72" s="437"/>
      <c r="V72" s="437"/>
      <c r="W72" s="437"/>
    </row>
    <row r="73" spans="1:23" x14ac:dyDescent="0.2">
      <c r="A73" s="113"/>
      <c r="B73" s="176"/>
      <c r="C73" s="115"/>
      <c r="D73" s="115"/>
      <c r="E73" s="96"/>
      <c r="F73" s="117"/>
      <c r="G73" s="155" t="s">
        <v>24</v>
      </c>
      <c r="H73" s="156"/>
      <c r="I73" s="157"/>
      <c r="J73" s="505"/>
      <c r="K73" s="506"/>
      <c r="L73" s="466">
        <f t="shared" si="9"/>
        <v>0</v>
      </c>
      <c r="M73" s="467">
        <f t="shared" si="10"/>
        <v>0</v>
      </c>
      <c r="N73" s="468">
        <f t="shared" si="11"/>
        <v>0</v>
      </c>
      <c r="O73" s="468">
        <f t="shared" si="8"/>
        <v>0</v>
      </c>
      <c r="P73" s="18"/>
      <c r="Q73" s="437"/>
      <c r="R73" s="437"/>
      <c r="S73" s="437"/>
      <c r="T73" s="437"/>
      <c r="U73" s="437"/>
      <c r="V73" s="437"/>
      <c r="W73" s="437"/>
    </row>
    <row r="74" spans="1:23" x14ac:dyDescent="0.2">
      <c r="A74" s="113"/>
      <c r="B74" s="176"/>
      <c r="C74" s="115"/>
      <c r="D74" s="115"/>
      <c r="E74" s="116"/>
      <c r="F74" s="117"/>
      <c r="G74" s="155" t="s">
        <v>24</v>
      </c>
      <c r="H74" s="156"/>
      <c r="I74" s="157"/>
      <c r="J74" s="505"/>
      <c r="K74" s="506"/>
      <c r="L74" s="466">
        <f t="shared" si="9"/>
        <v>0</v>
      </c>
      <c r="M74" s="467">
        <f t="shared" si="10"/>
        <v>0</v>
      </c>
      <c r="N74" s="468">
        <f t="shared" si="11"/>
        <v>0</v>
      </c>
      <c r="O74" s="468">
        <f t="shared" si="8"/>
        <v>0</v>
      </c>
      <c r="P74" s="18"/>
      <c r="Q74" s="437"/>
      <c r="R74" s="437"/>
      <c r="S74" s="437"/>
      <c r="T74" s="437"/>
      <c r="U74" s="437"/>
      <c r="V74" s="437"/>
      <c r="W74" s="437"/>
    </row>
    <row r="75" spans="1:23" x14ac:dyDescent="0.2">
      <c r="A75" s="113"/>
      <c r="B75" s="176" t="s">
        <v>61</v>
      </c>
      <c r="C75" s="119"/>
      <c r="D75" s="119"/>
      <c r="E75" s="124"/>
      <c r="F75" s="125"/>
      <c r="G75" s="155" t="s">
        <v>24</v>
      </c>
      <c r="H75" s="152">
        <v>3</v>
      </c>
      <c r="I75" s="153">
        <v>1</v>
      </c>
      <c r="J75" s="503">
        <v>2</v>
      </c>
      <c r="K75" s="504">
        <v>1</v>
      </c>
      <c r="L75" s="466">
        <f t="shared" si="9"/>
        <v>0</v>
      </c>
      <c r="M75" s="467">
        <f t="shared" si="10"/>
        <v>0</v>
      </c>
      <c r="N75" s="468">
        <f t="shared" si="11"/>
        <v>0</v>
      </c>
      <c r="O75" s="468">
        <f t="shared" si="8"/>
        <v>0</v>
      </c>
      <c r="P75" s="18"/>
      <c r="Q75" s="437"/>
      <c r="R75" s="437"/>
      <c r="S75" s="437"/>
      <c r="T75" s="437"/>
      <c r="U75" s="437"/>
      <c r="V75" s="437"/>
      <c r="W75" s="437"/>
    </row>
    <row r="76" spans="1:23" x14ac:dyDescent="0.2">
      <c r="A76" s="113"/>
      <c r="B76" s="148" t="s">
        <v>62</v>
      </c>
      <c r="C76" s="149"/>
      <c r="D76" s="149"/>
      <c r="E76" s="150"/>
      <c r="F76" s="158" t="s">
        <v>63</v>
      </c>
      <c r="G76" s="159"/>
      <c r="H76" s="160"/>
      <c r="I76" s="161"/>
      <c r="J76" s="507"/>
      <c r="K76" s="508"/>
      <c r="L76" s="473"/>
      <c r="M76" s="474"/>
      <c r="N76" s="475"/>
      <c r="O76" s="479"/>
      <c r="P76" s="18"/>
      <c r="Q76" s="437"/>
      <c r="R76" s="437"/>
      <c r="S76" s="437"/>
      <c r="T76" s="437"/>
      <c r="U76" s="437"/>
      <c r="V76" s="437"/>
      <c r="W76" s="437"/>
    </row>
    <row r="77" spans="1:23" x14ac:dyDescent="0.2">
      <c r="A77" s="113"/>
      <c r="B77" s="154"/>
      <c r="C77" s="124" t="s">
        <v>64</v>
      </c>
      <c r="D77" s="119"/>
      <c r="E77" s="124"/>
      <c r="F77" s="125"/>
      <c r="G77" s="155" t="s">
        <v>24</v>
      </c>
      <c r="H77" s="162">
        <v>3</v>
      </c>
      <c r="I77" s="163">
        <v>1</v>
      </c>
      <c r="J77" s="509">
        <v>2</v>
      </c>
      <c r="K77" s="510">
        <v>1</v>
      </c>
      <c r="L77" s="466">
        <f t="shared" ref="L77:L83" si="12">F77*H77</f>
        <v>0</v>
      </c>
      <c r="M77" s="467">
        <f t="shared" ref="M77:M83" si="13">F77*I77</f>
        <v>0</v>
      </c>
      <c r="N77" s="468">
        <f t="shared" ref="N77:N83" si="14">F77*J77</f>
        <v>0</v>
      </c>
      <c r="O77" s="468">
        <f t="shared" si="8"/>
        <v>0</v>
      </c>
      <c r="P77" s="18"/>
      <c r="Q77" s="437"/>
      <c r="R77" s="437"/>
      <c r="S77" s="437"/>
      <c r="T77" s="437"/>
      <c r="U77" s="437"/>
      <c r="V77" s="437"/>
      <c r="W77" s="437"/>
    </row>
    <row r="78" spans="1:23" x14ac:dyDescent="0.2">
      <c r="A78" s="113"/>
      <c r="B78" s="154"/>
      <c r="C78" s="604" t="s">
        <v>186</v>
      </c>
      <c r="D78" s="602"/>
      <c r="E78" s="604"/>
      <c r="F78" s="652"/>
      <c r="G78" s="166" t="s">
        <v>24</v>
      </c>
      <c r="H78" s="653">
        <v>9</v>
      </c>
      <c r="I78" s="654">
        <v>4.8</v>
      </c>
      <c r="J78" s="509">
        <v>8.1</v>
      </c>
      <c r="K78" s="510">
        <v>5.5</v>
      </c>
      <c r="L78" s="466">
        <f t="shared" si="12"/>
        <v>0</v>
      </c>
      <c r="M78" s="467">
        <f t="shared" si="13"/>
        <v>0</v>
      </c>
      <c r="N78" s="468">
        <f t="shared" si="14"/>
        <v>0</v>
      </c>
      <c r="O78" s="468">
        <f t="shared" si="8"/>
        <v>0</v>
      </c>
      <c r="P78" s="18"/>
      <c r="Q78" s="437"/>
      <c r="R78" s="437"/>
      <c r="S78" s="437"/>
      <c r="T78" s="437"/>
      <c r="U78" s="437"/>
      <c r="V78" s="437"/>
      <c r="W78" s="437"/>
    </row>
    <row r="79" spans="1:23" x14ac:dyDescent="0.2">
      <c r="A79" s="113"/>
      <c r="B79" s="154"/>
      <c r="C79" s="604" t="s">
        <v>187</v>
      </c>
      <c r="D79" s="602"/>
      <c r="E79" s="109"/>
      <c r="F79" s="652"/>
      <c r="G79" s="166" t="s">
        <v>24</v>
      </c>
      <c r="H79" s="653">
        <v>6.5</v>
      </c>
      <c r="I79" s="654">
        <v>3.2</v>
      </c>
      <c r="J79" s="509">
        <v>6</v>
      </c>
      <c r="K79" s="510">
        <v>3</v>
      </c>
      <c r="L79" s="466">
        <f t="shared" si="12"/>
        <v>0</v>
      </c>
      <c r="M79" s="467">
        <f t="shared" si="13"/>
        <v>0</v>
      </c>
      <c r="N79" s="468">
        <f t="shared" si="14"/>
        <v>0</v>
      </c>
      <c r="O79" s="468">
        <f t="shared" si="8"/>
        <v>0</v>
      </c>
      <c r="P79" s="18"/>
      <c r="Q79" s="437"/>
      <c r="R79" s="437"/>
      <c r="S79" s="437"/>
      <c r="T79" s="437"/>
      <c r="U79" s="437"/>
      <c r="V79" s="437"/>
      <c r="W79" s="437"/>
    </row>
    <row r="80" spans="1:23" x14ac:dyDescent="0.2">
      <c r="A80" s="113"/>
      <c r="B80" s="154"/>
      <c r="C80" s="604" t="s">
        <v>181</v>
      </c>
      <c r="D80" s="602"/>
      <c r="E80" s="109"/>
      <c r="F80" s="652"/>
      <c r="G80" s="166" t="s">
        <v>24</v>
      </c>
      <c r="H80" s="653">
        <v>4</v>
      </c>
      <c r="I80" s="654">
        <v>1</v>
      </c>
      <c r="J80" s="509">
        <v>3</v>
      </c>
      <c r="K80" s="510">
        <v>1</v>
      </c>
      <c r="L80" s="466">
        <f t="shared" si="12"/>
        <v>0</v>
      </c>
      <c r="M80" s="467">
        <f t="shared" si="13"/>
        <v>0</v>
      </c>
      <c r="N80" s="468">
        <f t="shared" si="14"/>
        <v>0</v>
      </c>
      <c r="O80" s="468">
        <f t="shared" si="8"/>
        <v>0</v>
      </c>
      <c r="P80" s="18"/>
      <c r="Q80" s="437"/>
      <c r="R80" s="437"/>
      <c r="S80" s="437"/>
      <c r="T80" s="437"/>
      <c r="U80" s="437"/>
      <c r="V80" s="437"/>
      <c r="W80" s="437"/>
    </row>
    <row r="81" spans="1:23" x14ac:dyDescent="0.2">
      <c r="A81" s="113"/>
      <c r="B81" s="154"/>
      <c r="C81" s="115"/>
      <c r="D81" s="115"/>
      <c r="E81" s="116"/>
      <c r="F81" s="117"/>
      <c r="G81" s="155" t="s">
        <v>24</v>
      </c>
      <c r="H81" s="156"/>
      <c r="I81" s="157"/>
      <c r="J81" s="505"/>
      <c r="K81" s="506"/>
      <c r="L81" s="466">
        <f t="shared" si="12"/>
        <v>0</v>
      </c>
      <c r="M81" s="467">
        <f t="shared" si="13"/>
        <v>0</v>
      </c>
      <c r="N81" s="468">
        <f t="shared" si="14"/>
        <v>0</v>
      </c>
      <c r="O81" s="468">
        <f t="shared" si="8"/>
        <v>0</v>
      </c>
      <c r="P81" s="18"/>
      <c r="Q81" s="437"/>
      <c r="R81" s="437"/>
      <c r="S81" s="437"/>
      <c r="T81" s="437"/>
      <c r="U81" s="437"/>
      <c r="V81" s="437"/>
      <c r="W81" s="437"/>
    </row>
    <row r="82" spans="1:23" x14ac:dyDescent="0.2">
      <c r="A82" s="113"/>
      <c r="B82" s="154"/>
      <c r="C82" s="115"/>
      <c r="D82" s="115"/>
      <c r="E82" s="116"/>
      <c r="F82" s="117"/>
      <c r="G82" s="155" t="s">
        <v>24</v>
      </c>
      <c r="H82" s="156"/>
      <c r="I82" s="157"/>
      <c r="J82" s="505"/>
      <c r="K82" s="506"/>
      <c r="L82" s="466">
        <f t="shared" si="12"/>
        <v>0</v>
      </c>
      <c r="M82" s="467">
        <f t="shared" si="13"/>
        <v>0</v>
      </c>
      <c r="N82" s="468">
        <f t="shared" si="14"/>
        <v>0</v>
      </c>
      <c r="O82" s="468">
        <f t="shared" si="8"/>
        <v>0</v>
      </c>
      <c r="P82" s="18"/>
      <c r="Q82" s="437"/>
      <c r="R82" s="437"/>
      <c r="S82" s="437"/>
      <c r="T82" s="437"/>
      <c r="U82" s="437"/>
      <c r="V82" s="437"/>
      <c r="W82" s="437"/>
    </row>
    <row r="83" spans="1:23" x14ac:dyDescent="0.2">
      <c r="A83" s="113"/>
      <c r="B83" s="154"/>
      <c r="C83" s="115"/>
      <c r="D83" s="115"/>
      <c r="E83" s="116"/>
      <c r="F83" s="117"/>
      <c r="G83" s="155" t="s">
        <v>24</v>
      </c>
      <c r="H83" s="156"/>
      <c r="I83" s="157"/>
      <c r="J83" s="505"/>
      <c r="K83" s="506"/>
      <c r="L83" s="466">
        <f t="shared" si="12"/>
        <v>0</v>
      </c>
      <c r="M83" s="467">
        <f t="shared" si="13"/>
        <v>0</v>
      </c>
      <c r="N83" s="468">
        <f t="shared" si="14"/>
        <v>0</v>
      </c>
      <c r="O83" s="468">
        <f t="shared" si="8"/>
        <v>0</v>
      </c>
      <c r="P83" s="18"/>
      <c r="Q83" s="437"/>
      <c r="R83" s="635"/>
      <c r="S83" s="437"/>
      <c r="T83" s="437"/>
      <c r="U83" s="437"/>
      <c r="V83" s="437"/>
      <c r="W83" s="437"/>
    </row>
    <row r="84" spans="1:23" x14ac:dyDescent="0.2">
      <c r="A84" s="113"/>
      <c r="B84" s="148" t="s">
        <v>65</v>
      </c>
      <c r="C84" s="149"/>
      <c r="D84" s="149"/>
      <c r="E84" s="150"/>
      <c r="F84" s="103"/>
      <c r="G84" s="151"/>
      <c r="H84" s="152"/>
      <c r="I84" s="153"/>
      <c r="J84" s="503"/>
      <c r="K84" s="504"/>
      <c r="L84" s="473"/>
      <c r="M84" s="474"/>
      <c r="N84" s="475"/>
      <c r="O84" s="479"/>
      <c r="P84" s="18"/>
      <c r="Q84" s="437"/>
      <c r="R84" s="437"/>
      <c r="S84" s="437"/>
      <c r="T84" s="437"/>
      <c r="U84" s="437"/>
      <c r="V84" s="437"/>
      <c r="W84" s="437"/>
    </row>
    <row r="85" spans="1:23" x14ac:dyDescent="0.2">
      <c r="A85" s="113"/>
      <c r="B85" s="154"/>
      <c r="C85" s="115"/>
      <c r="D85" s="115"/>
      <c r="E85" s="116"/>
      <c r="F85" s="117"/>
      <c r="G85" s="155" t="s">
        <v>24</v>
      </c>
      <c r="H85" s="156"/>
      <c r="I85" s="157"/>
      <c r="J85" s="505"/>
      <c r="K85" s="506"/>
      <c r="L85" s="466">
        <f>F85*H85</f>
        <v>0</v>
      </c>
      <c r="M85" s="467">
        <f>F85*I85</f>
        <v>0</v>
      </c>
      <c r="N85" s="468">
        <f>F85*J85</f>
        <v>0</v>
      </c>
      <c r="O85" s="468">
        <f t="shared" si="8"/>
        <v>0</v>
      </c>
      <c r="P85" s="18"/>
      <c r="Q85" s="437"/>
      <c r="R85" s="437"/>
      <c r="S85" s="437"/>
      <c r="T85" s="437"/>
      <c r="U85" s="437"/>
      <c r="V85" s="437"/>
      <c r="W85" s="437"/>
    </row>
    <row r="86" spans="1:23" x14ac:dyDescent="0.2">
      <c r="A86" s="113"/>
      <c r="B86" s="154"/>
      <c r="C86" s="115"/>
      <c r="D86" s="115"/>
      <c r="E86" s="116"/>
      <c r="F86" s="117"/>
      <c r="G86" s="155" t="s">
        <v>24</v>
      </c>
      <c r="H86" s="156"/>
      <c r="I86" s="157"/>
      <c r="J86" s="505"/>
      <c r="K86" s="506"/>
      <c r="L86" s="466">
        <f>F86*H86</f>
        <v>0</v>
      </c>
      <c r="M86" s="467">
        <f>F86*I86</f>
        <v>0</v>
      </c>
      <c r="N86" s="468">
        <f>F86*J86</f>
        <v>0</v>
      </c>
      <c r="O86" s="468">
        <f t="shared" si="8"/>
        <v>0</v>
      </c>
      <c r="P86" s="18"/>
      <c r="Q86" s="437"/>
      <c r="R86" s="437"/>
      <c r="S86" s="437"/>
      <c r="T86" s="437"/>
      <c r="U86" s="437"/>
      <c r="V86" s="437"/>
      <c r="W86" s="437"/>
    </row>
    <row r="87" spans="1:23" x14ac:dyDescent="0.2">
      <c r="A87" s="113"/>
      <c r="B87" s="154"/>
      <c r="C87" s="115"/>
      <c r="D87" s="115"/>
      <c r="E87" s="116"/>
      <c r="F87" s="117"/>
      <c r="G87" s="155" t="s">
        <v>24</v>
      </c>
      <c r="H87" s="156"/>
      <c r="I87" s="157"/>
      <c r="J87" s="505"/>
      <c r="K87" s="506"/>
      <c r="L87" s="466">
        <f>F87*H87</f>
        <v>0</v>
      </c>
      <c r="M87" s="467">
        <f>F87*I87</f>
        <v>0</v>
      </c>
      <c r="N87" s="468">
        <f>F87*J87</f>
        <v>0</v>
      </c>
      <c r="O87" s="468">
        <f t="shared" si="8"/>
        <v>0</v>
      </c>
      <c r="P87" s="18"/>
      <c r="Q87" s="437"/>
      <c r="R87" s="437"/>
      <c r="S87" s="437"/>
      <c r="T87" s="437"/>
      <c r="U87" s="437"/>
      <c r="V87" s="437"/>
      <c r="W87" s="437"/>
    </row>
    <row r="88" spans="1:23" x14ac:dyDescent="0.2">
      <c r="A88" s="113"/>
      <c r="B88" s="148" t="s">
        <v>66</v>
      </c>
      <c r="C88" s="149"/>
      <c r="D88" s="149"/>
      <c r="E88" s="150"/>
      <c r="F88" s="103"/>
      <c r="G88" s="151"/>
      <c r="H88" s="152"/>
      <c r="I88" s="153"/>
      <c r="J88" s="503"/>
      <c r="K88" s="504"/>
      <c r="L88" s="473"/>
      <c r="M88" s="474"/>
      <c r="N88" s="475"/>
      <c r="O88" s="479"/>
      <c r="P88" s="18"/>
      <c r="Q88" s="437"/>
      <c r="R88" s="437"/>
      <c r="S88" s="437"/>
      <c r="T88" s="437"/>
      <c r="U88" s="437"/>
      <c r="V88" s="437"/>
      <c r="W88" s="437"/>
    </row>
    <row r="89" spans="1:23" x14ac:dyDescent="0.2">
      <c r="A89" s="113"/>
      <c r="B89" s="154"/>
      <c r="C89" s="602" t="s">
        <v>158</v>
      </c>
      <c r="D89" s="119"/>
      <c r="E89" s="124"/>
      <c r="F89" s="125"/>
      <c r="G89" s="155" t="s">
        <v>24</v>
      </c>
      <c r="H89" s="608">
        <v>52</v>
      </c>
      <c r="I89" s="609">
        <v>5</v>
      </c>
      <c r="J89" s="503">
        <v>88</v>
      </c>
      <c r="K89" s="504">
        <v>3</v>
      </c>
      <c r="L89" s="466">
        <f t="shared" ref="L89:L95" si="15">F89*H89</f>
        <v>0</v>
      </c>
      <c r="M89" s="467">
        <f t="shared" ref="M89:M95" si="16">F89*I89</f>
        <v>0</v>
      </c>
      <c r="N89" s="468">
        <f t="shared" ref="N89:N95" si="17">F89*J89</f>
        <v>0</v>
      </c>
      <c r="O89" s="468">
        <f t="shared" si="8"/>
        <v>0</v>
      </c>
      <c r="P89" s="18"/>
      <c r="Q89" s="437"/>
      <c r="R89" s="437"/>
      <c r="S89" s="437"/>
      <c r="T89" s="437"/>
      <c r="U89" s="437"/>
      <c r="V89" s="437"/>
      <c r="W89" s="437"/>
    </row>
    <row r="90" spans="1:23" x14ac:dyDescent="0.2">
      <c r="A90" s="113"/>
      <c r="B90" s="154"/>
      <c r="C90" s="119" t="s">
        <v>123</v>
      </c>
      <c r="D90" s="119"/>
      <c r="E90" s="124"/>
      <c r="F90" s="125"/>
      <c r="G90" s="155" t="s">
        <v>24</v>
      </c>
      <c r="H90" s="608">
        <v>60</v>
      </c>
      <c r="I90" s="609">
        <v>25</v>
      </c>
      <c r="J90" s="503">
        <v>15</v>
      </c>
      <c r="K90" s="504">
        <v>8</v>
      </c>
      <c r="L90" s="466">
        <f t="shared" si="15"/>
        <v>0</v>
      </c>
      <c r="M90" s="467">
        <f t="shared" si="16"/>
        <v>0</v>
      </c>
      <c r="N90" s="468">
        <f t="shared" si="17"/>
        <v>0</v>
      </c>
      <c r="O90" s="468">
        <f t="shared" si="8"/>
        <v>0</v>
      </c>
      <c r="P90" s="18"/>
      <c r="Q90" s="437"/>
      <c r="R90" s="437"/>
      <c r="S90" s="437"/>
      <c r="T90" s="437"/>
      <c r="U90" s="437"/>
      <c r="V90" s="437"/>
      <c r="W90" s="437"/>
    </row>
    <row r="91" spans="1:23" x14ac:dyDescent="0.2">
      <c r="A91" s="113"/>
      <c r="B91" s="154"/>
      <c r="C91" s="602" t="s">
        <v>159</v>
      </c>
      <c r="D91" s="119"/>
      <c r="E91" s="124"/>
      <c r="F91" s="125"/>
      <c r="G91" s="155" t="s">
        <v>24</v>
      </c>
      <c r="H91" s="608">
        <v>140</v>
      </c>
      <c r="I91" s="609">
        <v>9</v>
      </c>
      <c r="J91" s="503">
        <v>2</v>
      </c>
      <c r="K91" s="504">
        <v>1</v>
      </c>
      <c r="L91" s="466">
        <f t="shared" si="15"/>
        <v>0</v>
      </c>
      <c r="M91" s="467">
        <f t="shared" si="16"/>
        <v>0</v>
      </c>
      <c r="N91" s="468">
        <f t="shared" si="17"/>
        <v>0</v>
      </c>
      <c r="O91" s="468">
        <f t="shared" si="8"/>
        <v>0</v>
      </c>
      <c r="P91" s="18"/>
      <c r="Q91" s="437"/>
      <c r="R91" s="437"/>
      <c r="S91" s="437"/>
      <c r="T91" s="437"/>
      <c r="U91" s="437"/>
      <c r="V91" s="437"/>
      <c r="W91" s="437"/>
    </row>
    <row r="92" spans="1:23" x14ac:dyDescent="0.2">
      <c r="A92" s="113"/>
      <c r="B92" s="154"/>
      <c r="C92" s="119" t="s">
        <v>67</v>
      </c>
      <c r="D92" s="119"/>
      <c r="E92" s="124"/>
      <c r="F92" s="125"/>
      <c r="G92" s="155" t="s">
        <v>24</v>
      </c>
      <c r="H92" s="608">
        <v>58</v>
      </c>
      <c r="I92" s="609">
        <v>25</v>
      </c>
      <c r="J92" s="503">
        <v>15</v>
      </c>
      <c r="K92" s="504">
        <v>8</v>
      </c>
      <c r="L92" s="466">
        <f t="shared" si="15"/>
        <v>0</v>
      </c>
      <c r="M92" s="467">
        <f t="shared" si="16"/>
        <v>0</v>
      </c>
      <c r="N92" s="468">
        <f t="shared" si="17"/>
        <v>0</v>
      </c>
      <c r="O92" s="468">
        <f t="shared" si="8"/>
        <v>0</v>
      </c>
      <c r="P92" s="18"/>
      <c r="Q92" s="437"/>
      <c r="R92" s="636" t="s">
        <v>68</v>
      </c>
      <c r="S92" s="437"/>
      <c r="T92" s="437"/>
      <c r="U92" s="437"/>
      <c r="V92" s="437"/>
      <c r="W92" s="616"/>
    </row>
    <row r="93" spans="1:23" x14ac:dyDescent="0.2">
      <c r="A93" s="113"/>
      <c r="B93" s="154"/>
      <c r="C93" s="115"/>
      <c r="D93" s="115"/>
      <c r="E93" s="116"/>
      <c r="F93" s="117"/>
      <c r="G93" s="155" t="s">
        <v>24</v>
      </c>
      <c r="H93" s="156"/>
      <c r="I93" s="157"/>
      <c r="J93" s="505"/>
      <c r="K93" s="506"/>
      <c r="L93" s="466">
        <f t="shared" si="15"/>
        <v>0</v>
      </c>
      <c r="M93" s="467">
        <f t="shared" si="16"/>
        <v>0</v>
      </c>
      <c r="N93" s="468">
        <f t="shared" si="17"/>
        <v>0</v>
      </c>
      <c r="O93" s="468">
        <f t="shared" si="8"/>
        <v>0</v>
      </c>
      <c r="P93" s="18"/>
      <c r="Q93" s="437"/>
      <c r="R93" s="637" t="s">
        <v>69</v>
      </c>
      <c r="S93" s="437"/>
      <c r="T93" s="437"/>
      <c r="U93" s="437"/>
      <c r="V93" s="437"/>
      <c r="W93" s="616"/>
    </row>
    <row r="94" spans="1:23" ht="12.75" customHeight="1" x14ac:dyDescent="0.2">
      <c r="A94" s="113"/>
      <c r="B94" s="164"/>
      <c r="C94" s="115"/>
      <c r="D94" s="115"/>
      <c r="E94" s="116"/>
      <c r="F94" s="117"/>
      <c r="G94" s="155" t="s">
        <v>24</v>
      </c>
      <c r="H94" s="156"/>
      <c r="I94" s="157"/>
      <c r="J94" s="505"/>
      <c r="K94" s="506"/>
      <c r="L94" s="466">
        <f t="shared" si="15"/>
        <v>0</v>
      </c>
      <c r="M94" s="467">
        <f t="shared" si="16"/>
        <v>0</v>
      </c>
      <c r="N94" s="468">
        <f t="shared" si="17"/>
        <v>0</v>
      </c>
      <c r="O94" s="468">
        <f t="shared" si="8"/>
        <v>0</v>
      </c>
      <c r="P94" s="18"/>
      <c r="Q94" s="437"/>
      <c r="R94" s="686"/>
      <c r="S94" s="687"/>
      <c r="T94" s="671" t="s">
        <v>70</v>
      </c>
      <c r="U94" s="672"/>
      <c r="V94" s="673"/>
      <c r="W94" s="616"/>
    </row>
    <row r="95" spans="1:23" x14ac:dyDescent="0.2">
      <c r="A95" s="113"/>
      <c r="B95" s="154"/>
      <c r="C95" s="115"/>
      <c r="D95" s="115"/>
      <c r="E95" s="116"/>
      <c r="F95" s="117"/>
      <c r="G95" s="155" t="s">
        <v>24</v>
      </c>
      <c r="H95" s="156"/>
      <c r="I95" s="157"/>
      <c r="J95" s="505"/>
      <c r="K95" s="506"/>
      <c r="L95" s="466">
        <f t="shared" si="15"/>
        <v>0</v>
      </c>
      <c r="M95" s="467">
        <f t="shared" si="16"/>
        <v>0</v>
      </c>
      <c r="N95" s="468">
        <f t="shared" si="17"/>
        <v>0</v>
      </c>
      <c r="O95" s="468">
        <f t="shared" si="8"/>
        <v>0</v>
      </c>
      <c r="P95" s="18"/>
      <c r="Q95" s="638"/>
      <c r="R95" s="688"/>
      <c r="S95" s="689"/>
      <c r="T95" s="674"/>
      <c r="U95" s="675"/>
      <c r="V95" s="676"/>
      <c r="W95" s="616"/>
    </row>
    <row r="96" spans="1:23" x14ac:dyDescent="0.2">
      <c r="A96" s="113"/>
      <c r="B96" s="148" t="s">
        <v>71</v>
      </c>
      <c r="C96" s="149"/>
      <c r="D96" s="149"/>
      <c r="E96" s="150"/>
      <c r="F96" s="615" t="s">
        <v>164</v>
      </c>
      <c r="G96" s="165"/>
      <c r="H96" s="152"/>
      <c r="I96" s="153"/>
      <c r="J96" s="503"/>
      <c r="K96" s="504"/>
      <c r="L96" s="473"/>
      <c r="M96" s="474"/>
      <c r="N96" s="475"/>
      <c r="O96" s="479"/>
      <c r="P96" s="18"/>
      <c r="Q96" s="437"/>
      <c r="R96" s="688"/>
      <c r="S96" s="689"/>
      <c r="T96" s="639"/>
      <c r="U96" s="639"/>
      <c r="V96" s="639"/>
      <c r="W96" s="616"/>
    </row>
    <row r="97" spans="1:23" x14ac:dyDescent="0.2">
      <c r="A97" s="113"/>
      <c r="B97" s="154"/>
      <c r="C97" s="602" t="s">
        <v>167</v>
      </c>
      <c r="D97" s="119"/>
      <c r="E97" s="124"/>
      <c r="F97" s="125"/>
      <c r="G97" s="155" t="s">
        <v>24</v>
      </c>
      <c r="H97" s="608">
        <v>7.4</v>
      </c>
      <c r="I97" s="609">
        <v>2.2999999999999998</v>
      </c>
      <c r="J97" s="503">
        <v>8</v>
      </c>
      <c r="K97" s="504">
        <v>0.5</v>
      </c>
      <c r="L97" s="466">
        <f t="shared" ref="L97:L112" si="18">F97*H97</f>
        <v>0</v>
      </c>
      <c r="M97" s="467">
        <f t="shared" ref="M97:M112" si="19">F97*I97</f>
        <v>0</v>
      </c>
      <c r="N97" s="468">
        <f t="shared" ref="N97:N112" si="20">F97*J97</f>
        <v>0</v>
      </c>
      <c r="O97" s="468">
        <f t="shared" si="8"/>
        <v>0</v>
      </c>
      <c r="P97" s="18"/>
      <c r="Q97" s="437"/>
      <c r="R97" s="690"/>
      <c r="S97" s="691"/>
      <c r="T97" s="640" t="s">
        <v>72</v>
      </c>
      <c r="U97" s="640" t="s">
        <v>183</v>
      </c>
      <c r="V97" s="640" t="s">
        <v>73</v>
      </c>
      <c r="W97" s="616"/>
    </row>
    <row r="98" spans="1:23" ht="12.75" customHeight="1" x14ac:dyDescent="0.2">
      <c r="A98" s="113"/>
      <c r="B98" s="154"/>
      <c r="C98" s="602" t="s">
        <v>166</v>
      </c>
      <c r="D98" s="119"/>
      <c r="E98" s="124"/>
      <c r="F98" s="125"/>
      <c r="G98" s="155" t="s">
        <v>24</v>
      </c>
      <c r="H98" s="152">
        <v>12</v>
      </c>
      <c r="I98" s="153">
        <v>5</v>
      </c>
      <c r="J98" s="503">
        <v>17</v>
      </c>
      <c r="K98" s="504">
        <v>2</v>
      </c>
      <c r="L98" s="466">
        <f t="shared" si="18"/>
        <v>0</v>
      </c>
      <c r="M98" s="467">
        <f t="shared" si="19"/>
        <v>0</v>
      </c>
      <c r="N98" s="468">
        <f t="shared" si="20"/>
        <v>0</v>
      </c>
      <c r="O98" s="468">
        <f t="shared" si="8"/>
        <v>0</v>
      </c>
      <c r="P98" s="18"/>
      <c r="Q98" s="437"/>
      <c r="R98" s="692" t="s">
        <v>182</v>
      </c>
      <c r="S98" s="641">
        <v>30</v>
      </c>
      <c r="T98" s="642">
        <v>10</v>
      </c>
      <c r="U98" s="643">
        <v>19</v>
      </c>
      <c r="V98" s="643">
        <v>24</v>
      </c>
      <c r="W98" s="616"/>
    </row>
    <row r="99" spans="1:23" ht="14.25" x14ac:dyDescent="0.2">
      <c r="A99" s="113"/>
      <c r="B99" s="154"/>
      <c r="C99" s="602" t="s">
        <v>195</v>
      </c>
      <c r="D99" s="119"/>
      <c r="E99" s="124"/>
      <c r="F99" s="125"/>
      <c r="G99" s="166" t="s">
        <v>74</v>
      </c>
      <c r="H99" s="415">
        <v>53.3</v>
      </c>
      <c r="I99" s="416">
        <v>3</v>
      </c>
      <c r="J99" s="547">
        <v>12</v>
      </c>
      <c r="K99" s="548">
        <v>0.3</v>
      </c>
      <c r="L99" s="466">
        <f t="shared" si="18"/>
        <v>0</v>
      </c>
      <c r="M99" s="467">
        <f t="shared" si="19"/>
        <v>0</v>
      </c>
      <c r="N99" s="468">
        <f t="shared" si="20"/>
        <v>0</v>
      </c>
      <c r="O99" s="468">
        <f t="shared" si="8"/>
        <v>0</v>
      </c>
      <c r="P99" s="18"/>
      <c r="Q99" s="437"/>
      <c r="R99" s="693"/>
      <c r="S99" s="641">
        <v>40</v>
      </c>
      <c r="T99" s="643">
        <v>13</v>
      </c>
      <c r="U99" s="643">
        <v>26</v>
      </c>
      <c r="V99" s="643">
        <v>32</v>
      </c>
      <c r="W99" s="616"/>
    </row>
    <row r="100" spans="1:23" ht="14.25" x14ac:dyDescent="0.2">
      <c r="A100" s="113"/>
      <c r="B100" s="85"/>
      <c r="C100" s="602" t="s">
        <v>168</v>
      </c>
      <c r="D100" s="119"/>
      <c r="E100" s="87"/>
      <c r="F100" s="125"/>
      <c r="G100" s="155" t="s">
        <v>75</v>
      </c>
      <c r="H100" s="152">
        <v>5</v>
      </c>
      <c r="I100" s="153">
        <v>0.3</v>
      </c>
      <c r="J100" s="503">
        <v>3</v>
      </c>
      <c r="K100" s="504">
        <v>0.1</v>
      </c>
      <c r="L100" s="466">
        <f t="shared" si="18"/>
        <v>0</v>
      </c>
      <c r="M100" s="467">
        <f t="shared" si="19"/>
        <v>0</v>
      </c>
      <c r="N100" s="468">
        <f t="shared" si="20"/>
        <v>0</v>
      </c>
      <c r="O100" s="468">
        <f t="shared" si="8"/>
        <v>0</v>
      </c>
      <c r="P100" s="18"/>
      <c r="Q100" s="437"/>
      <c r="R100" s="693"/>
      <c r="S100" s="641">
        <v>50</v>
      </c>
      <c r="T100" s="648">
        <v>16</v>
      </c>
      <c r="U100" s="643">
        <v>32</v>
      </c>
      <c r="V100" s="643">
        <v>40</v>
      </c>
      <c r="W100" s="616"/>
    </row>
    <row r="101" spans="1:23" x14ac:dyDescent="0.2">
      <c r="A101" s="113"/>
      <c r="B101" s="85"/>
      <c r="C101" s="602" t="s">
        <v>188</v>
      </c>
      <c r="D101" s="602"/>
      <c r="E101" s="109"/>
      <c r="F101" s="649"/>
      <c r="G101" s="166" t="s">
        <v>24</v>
      </c>
      <c r="H101" s="608">
        <v>6.4</v>
      </c>
      <c r="I101" s="609">
        <v>1</v>
      </c>
      <c r="J101" s="503">
        <v>6</v>
      </c>
      <c r="K101" s="504">
        <v>0.5</v>
      </c>
      <c r="L101" s="466">
        <f t="shared" si="18"/>
        <v>0</v>
      </c>
      <c r="M101" s="467">
        <f t="shared" si="19"/>
        <v>0</v>
      </c>
      <c r="N101" s="468">
        <f t="shared" si="20"/>
        <v>0</v>
      </c>
      <c r="O101" s="468">
        <f t="shared" si="8"/>
        <v>0</v>
      </c>
      <c r="P101" s="18"/>
      <c r="Q101" s="437"/>
      <c r="R101" s="693"/>
      <c r="S101" s="641">
        <v>60</v>
      </c>
      <c r="T101" s="643">
        <v>19</v>
      </c>
      <c r="U101" s="643">
        <v>38</v>
      </c>
      <c r="V101" s="643">
        <v>48</v>
      </c>
      <c r="W101" s="616"/>
    </row>
    <row r="102" spans="1:23" x14ac:dyDescent="0.2">
      <c r="A102" s="113"/>
      <c r="B102" s="85"/>
      <c r="C102" s="115"/>
      <c r="D102" s="115"/>
      <c r="E102" s="96"/>
      <c r="F102" s="117"/>
      <c r="G102" s="170"/>
      <c r="H102" s="156"/>
      <c r="I102" s="157"/>
      <c r="J102" s="505"/>
      <c r="K102" s="506"/>
      <c r="L102" s="466">
        <f t="shared" si="18"/>
        <v>0</v>
      </c>
      <c r="M102" s="467">
        <f t="shared" si="19"/>
        <v>0</v>
      </c>
      <c r="N102" s="468">
        <f t="shared" si="20"/>
        <v>0</v>
      </c>
      <c r="O102" s="468">
        <f t="shared" si="8"/>
        <v>0</v>
      </c>
      <c r="P102" s="18"/>
      <c r="Q102" s="437"/>
      <c r="R102" s="693"/>
      <c r="S102" s="641">
        <v>70</v>
      </c>
      <c r="T102" s="643">
        <v>22</v>
      </c>
      <c r="U102" s="643">
        <v>45</v>
      </c>
      <c r="V102" s="643">
        <v>56</v>
      </c>
      <c r="W102" s="616"/>
    </row>
    <row r="103" spans="1:23" x14ac:dyDescent="0.2">
      <c r="A103" s="113"/>
      <c r="B103" s="85"/>
      <c r="C103" s="115"/>
      <c r="D103" s="115"/>
      <c r="E103" s="96"/>
      <c r="F103" s="117"/>
      <c r="G103" s="170"/>
      <c r="H103" s="156"/>
      <c r="I103" s="157"/>
      <c r="J103" s="505"/>
      <c r="K103" s="506"/>
      <c r="L103" s="466">
        <f t="shared" si="18"/>
        <v>0</v>
      </c>
      <c r="M103" s="467">
        <f t="shared" si="19"/>
        <v>0</v>
      </c>
      <c r="N103" s="468">
        <f t="shared" si="20"/>
        <v>0</v>
      </c>
      <c r="O103" s="468">
        <f t="shared" si="8"/>
        <v>0</v>
      </c>
      <c r="P103" s="18"/>
      <c r="Q103" s="437"/>
      <c r="R103" s="693"/>
      <c r="S103" s="641">
        <v>80</v>
      </c>
      <c r="T103" s="643">
        <v>26</v>
      </c>
      <c r="U103" s="643">
        <v>51</v>
      </c>
      <c r="V103" s="643">
        <v>64</v>
      </c>
      <c r="W103" s="616"/>
    </row>
    <row r="104" spans="1:23" x14ac:dyDescent="0.2">
      <c r="A104" s="113"/>
      <c r="B104" s="148" t="s">
        <v>160</v>
      </c>
      <c r="C104" s="149"/>
      <c r="D104" s="149"/>
      <c r="E104" s="150"/>
      <c r="F104" s="627" t="s">
        <v>163</v>
      </c>
      <c r="G104" s="628"/>
      <c r="H104" s="622"/>
      <c r="I104" s="623"/>
      <c r="J104" s="613"/>
      <c r="K104" s="614"/>
      <c r="L104" s="622"/>
      <c r="M104" s="623"/>
      <c r="N104" s="613"/>
      <c r="O104" s="479"/>
      <c r="P104" s="18"/>
      <c r="Q104" s="437"/>
      <c r="R104" s="693"/>
      <c r="S104" s="641">
        <v>90</v>
      </c>
      <c r="T104" s="643">
        <v>29</v>
      </c>
      <c r="U104" s="643">
        <v>58</v>
      </c>
      <c r="V104" s="643">
        <v>72</v>
      </c>
      <c r="W104" s="616"/>
    </row>
    <row r="105" spans="1:23" x14ac:dyDescent="0.2">
      <c r="A105" s="113"/>
      <c r="B105" s="85"/>
      <c r="C105" s="624" t="s">
        <v>161</v>
      </c>
      <c r="D105" s="625"/>
      <c r="E105" s="626"/>
      <c r="F105" s="167"/>
      <c r="G105" s="610" t="s">
        <v>24</v>
      </c>
      <c r="H105" s="611">
        <v>2.5</v>
      </c>
      <c r="I105" s="612">
        <v>1</v>
      </c>
      <c r="J105" s="613">
        <v>4</v>
      </c>
      <c r="K105" s="614">
        <v>0.4</v>
      </c>
      <c r="L105" s="466">
        <f t="shared" ref="L105:L108" si="21">F105*H105</f>
        <v>0</v>
      </c>
      <c r="M105" s="467">
        <f t="shared" ref="M105:M108" si="22">F105*I105</f>
        <v>0</v>
      </c>
      <c r="N105" s="468">
        <f t="shared" ref="N105:N108" si="23">F105*J105</f>
        <v>0</v>
      </c>
      <c r="O105" s="468">
        <f t="shared" ref="O105:O108" si="24">F105*K105</f>
        <v>0</v>
      </c>
      <c r="P105" s="18"/>
      <c r="Q105" s="437"/>
      <c r="R105" s="694"/>
      <c r="S105" s="641">
        <v>100</v>
      </c>
      <c r="T105" s="643">
        <v>32</v>
      </c>
      <c r="U105" s="643">
        <v>64</v>
      </c>
      <c r="V105" s="643">
        <v>80</v>
      </c>
      <c r="W105" s="616"/>
    </row>
    <row r="106" spans="1:23" x14ac:dyDescent="0.2">
      <c r="A106" s="113"/>
      <c r="B106" s="85"/>
      <c r="C106" s="624" t="s">
        <v>162</v>
      </c>
      <c r="D106" s="625"/>
      <c r="E106" s="626"/>
      <c r="F106" s="125"/>
      <c r="G106" s="244" t="s">
        <v>91</v>
      </c>
      <c r="H106" s="413">
        <v>0.6</v>
      </c>
      <c r="I106" s="414">
        <v>0.4</v>
      </c>
      <c r="J106" s="545">
        <v>1.4</v>
      </c>
      <c r="K106" s="546">
        <v>0.1</v>
      </c>
      <c r="L106" s="466">
        <f t="shared" si="21"/>
        <v>0</v>
      </c>
      <c r="M106" s="467">
        <f t="shared" si="22"/>
        <v>0</v>
      </c>
      <c r="N106" s="468">
        <f t="shared" si="23"/>
        <v>0</v>
      </c>
      <c r="O106" s="468">
        <f t="shared" si="24"/>
        <v>0</v>
      </c>
      <c r="P106" s="18"/>
      <c r="Q106" s="437"/>
      <c r="R106" s="437"/>
      <c r="S106" s="437"/>
      <c r="T106" s="437"/>
      <c r="U106" s="437"/>
      <c r="V106" s="616"/>
      <c r="W106" s="437"/>
    </row>
    <row r="107" spans="1:23" x14ac:dyDescent="0.2">
      <c r="A107" s="113"/>
      <c r="B107" s="85"/>
      <c r="C107" s="115"/>
      <c r="D107" s="115"/>
      <c r="E107" s="116"/>
      <c r="F107" s="117"/>
      <c r="G107" s="170"/>
      <c r="H107" s="156"/>
      <c r="I107" s="157"/>
      <c r="J107" s="505"/>
      <c r="K107" s="506"/>
      <c r="L107" s="466">
        <f t="shared" si="21"/>
        <v>0</v>
      </c>
      <c r="M107" s="467">
        <f t="shared" si="22"/>
        <v>0</v>
      </c>
      <c r="N107" s="468">
        <f t="shared" si="23"/>
        <v>0</v>
      </c>
      <c r="O107" s="468">
        <f t="shared" si="24"/>
        <v>0</v>
      </c>
      <c r="P107" s="18"/>
      <c r="Q107" s="437"/>
      <c r="R107" s="437"/>
      <c r="S107" s="437"/>
      <c r="T107" s="437"/>
      <c r="U107" s="437"/>
      <c r="V107" s="616"/>
      <c r="W107" s="437"/>
    </row>
    <row r="108" spans="1:23" x14ac:dyDescent="0.2">
      <c r="A108" s="113"/>
      <c r="B108" s="85"/>
      <c r="C108" s="115"/>
      <c r="D108" s="115"/>
      <c r="E108" s="116"/>
      <c r="F108" s="117"/>
      <c r="G108" s="170"/>
      <c r="H108" s="156"/>
      <c r="I108" s="157"/>
      <c r="J108" s="505"/>
      <c r="K108" s="506"/>
      <c r="L108" s="466">
        <f t="shared" si="21"/>
        <v>0</v>
      </c>
      <c r="M108" s="467">
        <f t="shared" si="22"/>
        <v>0</v>
      </c>
      <c r="N108" s="468">
        <f t="shared" si="23"/>
        <v>0</v>
      </c>
      <c r="O108" s="468">
        <f t="shared" si="24"/>
        <v>0</v>
      </c>
      <c r="P108" s="18"/>
      <c r="Q108" s="437"/>
      <c r="R108" s="644"/>
      <c r="S108" s="437"/>
      <c r="T108" s="437"/>
      <c r="U108" s="437"/>
      <c r="V108" s="437"/>
      <c r="W108" s="616"/>
    </row>
    <row r="109" spans="1:23" x14ac:dyDescent="0.2">
      <c r="A109" s="113"/>
      <c r="B109" s="171" t="s">
        <v>124</v>
      </c>
      <c r="C109" s="172"/>
      <c r="D109" s="172"/>
      <c r="E109" s="173"/>
      <c r="F109" s="174"/>
      <c r="G109" s="155"/>
      <c r="H109" s="168"/>
      <c r="I109" s="169"/>
      <c r="J109" s="511"/>
      <c r="K109" s="512"/>
      <c r="L109" s="482"/>
      <c r="M109" s="478"/>
      <c r="N109" s="479"/>
      <c r="O109" s="479"/>
      <c r="P109" s="18"/>
      <c r="Q109" s="437"/>
      <c r="R109" s="647" t="s">
        <v>82</v>
      </c>
      <c r="S109" s="437"/>
      <c r="T109" s="437"/>
      <c r="U109" s="437"/>
      <c r="V109" s="437"/>
      <c r="W109" s="616"/>
    </row>
    <row r="110" spans="1:23" x14ac:dyDescent="0.2">
      <c r="A110" s="113"/>
      <c r="B110" s="175"/>
      <c r="C110" s="115"/>
      <c r="D110" s="115"/>
      <c r="E110" s="116"/>
      <c r="F110" s="117"/>
      <c r="G110" s="170"/>
      <c r="H110" s="156"/>
      <c r="I110" s="157"/>
      <c r="J110" s="505"/>
      <c r="K110" s="506"/>
      <c r="L110" s="466">
        <f>F110*H110</f>
        <v>0</v>
      </c>
      <c r="M110" s="467">
        <f>F110*I110</f>
        <v>0</v>
      </c>
      <c r="N110" s="468">
        <f>F110*J110</f>
        <v>0</v>
      </c>
      <c r="O110" s="468">
        <f>F110*K110</f>
        <v>0</v>
      </c>
      <c r="P110" s="18"/>
      <c r="Q110" s="437"/>
      <c r="R110" s="645" t="s">
        <v>83</v>
      </c>
      <c r="S110" s="437"/>
      <c r="T110" s="437"/>
      <c r="U110" s="437"/>
      <c r="V110" s="437"/>
      <c r="W110" s="616"/>
    </row>
    <row r="111" spans="1:23" x14ac:dyDescent="0.2">
      <c r="A111" s="113"/>
      <c r="B111" s="176"/>
      <c r="C111" s="115"/>
      <c r="D111" s="115"/>
      <c r="E111" s="116"/>
      <c r="F111" s="117"/>
      <c r="G111" s="170"/>
      <c r="H111" s="156"/>
      <c r="I111" s="157"/>
      <c r="J111" s="505"/>
      <c r="K111" s="506"/>
      <c r="L111" s="466">
        <f t="shared" si="18"/>
        <v>0</v>
      </c>
      <c r="M111" s="467">
        <f t="shared" si="19"/>
        <v>0</v>
      </c>
      <c r="N111" s="468">
        <f t="shared" si="20"/>
        <v>0</v>
      </c>
      <c r="O111" s="468">
        <f t="shared" si="8"/>
        <v>0</v>
      </c>
      <c r="P111" s="18"/>
      <c r="Q111" s="437"/>
      <c r="R111" s="645" t="s">
        <v>184</v>
      </c>
      <c r="S111" s="616"/>
      <c r="T111" s="616"/>
      <c r="U111" s="616"/>
      <c r="V111" s="616"/>
      <c r="W111" s="616"/>
    </row>
    <row r="112" spans="1:23" x14ac:dyDescent="0.2">
      <c r="A112" s="113"/>
      <c r="B112" s="176"/>
      <c r="C112" s="115"/>
      <c r="D112" s="115"/>
      <c r="E112" s="116"/>
      <c r="F112" s="117"/>
      <c r="G112" s="177"/>
      <c r="H112" s="156"/>
      <c r="I112" s="157"/>
      <c r="J112" s="505"/>
      <c r="K112" s="506"/>
      <c r="L112" s="513">
        <f t="shared" si="18"/>
        <v>0</v>
      </c>
      <c r="M112" s="514">
        <f t="shared" si="19"/>
        <v>0</v>
      </c>
      <c r="N112" s="515">
        <f t="shared" si="20"/>
        <v>0</v>
      </c>
      <c r="O112" s="515">
        <f t="shared" si="8"/>
        <v>0</v>
      </c>
      <c r="P112" s="18"/>
      <c r="Q112" s="437"/>
      <c r="R112" s="646" t="s">
        <v>185</v>
      </c>
      <c r="S112" s="616"/>
      <c r="T112" s="616"/>
      <c r="U112" s="616"/>
      <c r="V112" s="616"/>
      <c r="W112" s="616"/>
    </row>
    <row r="113" spans="1:23" ht="17.25" x14ac:dyDescent="0.25">
      <c r="A113" s="134" t="s">
        <v>76</v>
      </c>
      <c r="B113" s="135"/>
      <c r="C113" s="135"/>
      <c r="D113" s="135"/>
      <c r="E113" s="135"/>
      <c r="F113" s="178"/>
      <c r="G113" s="179"/>
      <c r="H113" s="180" t="s">
        <v>77</v>
      </c>
      <c r="I113" s="181"/>
      <c r="J113" s="180" t="s">
        <v>78</v>
      </c>
      <c r="K113" s="182"/>
      <c r="L113" s="183" t="s">
        <v>79</v>
      </c>
      <c r="M113" s="183"/>
      <c r="N113" s="500"/>
      <c r="O113" s="516"/>
      <c r="P113" s="18"/>
      <c r="Q113" s="437"/>
      <c r="R113" s="617"/>
      <c r="S113" s="616"/>
      <c r="T113" s="616"/>
      <c r="U113" s="616"/>
      <c r="V113" s="616"/>
      <c r="W113" s="616"/>
    </row>
    <row r="114" spans="1:23" x14ac:dyDescent="0.2">
      <c r="A114" s="144"/>
      <c r="B114" s="71"/>
      <c r="C114" s="71"/>
      <c r="D114" s="71"/>
      <c r="E114" s="71"/>
      <c r="F114" s="184"/>
      <c r="G114" s="185"/>
      <c r="H114" s="186" t="s">
        <v>80</v>
      </c>
      <c r="I114" s="187"/>
      <c r="J114" s="186" t="s">
        <v>81</v>
      </c>
      <c r="K114" s="188"/>
      <c r="L114" s="189" t="s">
        <v>20</v>
      </c>
      <c r="M114" s="517"/>
      <c r="N114" s="517"/>
      <c r="O114" s="518"/>
      <c r="P114" s="18"/>
      <c r="Q114" s="437"/>
      <c r="R114" s="617"/>
      <c r="S114" s="616"/>
      <c r="T114" s="616"/>
      <c r="U114" s="616"/>
      <c r="V114" s="616"/>
      <c r="W114" s="616"/>
    </row>
    <row r="115" spans="1:23" x14ac:dyDescent="0.2">
      <c r="A115" s="113"/>
      <c r="B115" s="190"/>
      <c r="C115" s="26"/>
      <c r="D115" s="26"/>
      <c r="E115" s="26" t="s">
        <v>125</v>
      </c>
      <c r="F115" s="191"/>
      <c r="G115" s="192"/>
      <c r="H115" s="193"/>
      <c r="I115" s="194"/>
      <c r="J115" s="519"/>
      <c r="K115" s="520"/>
      <c r="L115" s="521">
        <f>H115*J115</f>
        <v>0</v>
      </c>
      <c r="M115" s="581"/>
      <c r="N115" s="43"/>
      <c r="O115" s="582"/>
      <c r="P115" s="18"/>
      <c r="Q115" s="437"/>
      <c r="R115" s="618"/>
      <c r="S115" s="616"/>
      <c r="T115" s="616"/>
      <c r="U115" s="616"/>
      <c r="V115" s="616"/>
      <c r="W115" s="616"/>
    </row>
    <row r="116" spans="1:23" x14ac:dyDescent="0.2">
      <c r="A116" s="113"/>
      <c r="B116" s="196"/>
      <c r="C116" s="38"/>
      <c r="D116" s="38"/>
      <c r="E116" s="38" t="s">
        <v>126</v>
      </c>
      <c r="F116" s="197"/>
      <c r="G116" s="198"/>
      <c r="H116" s="199"/>
      <c r="I116" s="200"/>
      <c r="J116" s="525"/>
      <c r="K116" s="44"/>
      <c r="L116" s="466">
        <f>H116*J116</f>
        <v>0</v>
      </c>
      <c r="M116" s="583"/>
      <c r="N116" s="534"/>
      <c r="O116" s="584"/>
      <c r="P116" s="18"/>
      <c r="Q116" s="437"/>
      <c r="R116" s="618"/>
      <c r="S116" s="437"/>
      <c r="T116" s="437"/>
      <c r="U116" s="437"/>
      <c r="V116" s="437"/>
      <c r="W116" s="616"/>
    </row>
    <row r="117" spans="1:23" ht="12.75" customHeight="1" x14ac:dyDescent="0.2">
      <c r="A117" s="113"/>
      <c r="B117" s="196"/>
      <c r="C117" s="38"/>
      <c r="D117" s="38"/>
      <c r="E117" s="38" t="s">
        <v>127</v>
      </c>
      <c r="F117" s="197"/>
      <c r="G117" s="198"/>
      <c r="H117" s="199"/>
      <c r="I117" s="200"/>
      <c r="J117" s="525"/>
      <c r="K117" s="44"/>
      <c r="L117" s="466">
        <f>H117*J117</f>
        <v>0</v>
      </c>
      <c r="M117" s="583"/>
      <c r="N117" s="534"/>
      <c r="O117" s="584"/>
      <c r="P117" s="18"/>
      <c r="Q117" s="437"/>
      <c r="R117" s="619"/>
      <c r="S117" s="437"/>
      <c r="T117" s="437"/>
      <c r="U117" s="437"/>
      <c r="V117" s="437"/>
      <c r="W117" s="616"/>
    </row>
    <row r="118" spans="1:23" ht="13.5" thickBot="1" x14ac:dyDescent="0.25">
      <c r="A118" s="113"/>
      <c r="B118" s="113"/>
      <c r="C118" s="38"/>
      <c r="D118" s="38"/>
      <c r="E118" s="204" t="s">
        <v>128</v>
      </c>
      <c r="F118" s="197"/>
      <c r="G118" s="202"/>
      <c r="H118" s="199"/>
      <c r="I118" s="203"/>
      <c r="J118" s="525"/>
      <c r="K118" s="529"/>
      <c r="L118" s="530">
        <f>H118*J118</f>
        <v>0</v>
      </c>
      <c r="M118" s="591"/>
      <c r="N118" s="592"/>
      <c r="O118" s="593"/>
      <c r="P118" s="18"/>
      <c r="Q118" s="437"/>
      <c r="R118" s="437"/>
      <c r="S118" s="437"/>
      <c r="T118" s="437"/>
      <c r="U118" s="437"/>
      <c r="V118" s="437"/>
      <c r="W118" s="437"/>
    </row>
    <row r="119" spans="1:23" ht="16.5" thickBot="1" x14ac:dyDescent="0.3">
      <c r="A119" s="205"/>
      <c r="B119" s="206" t="s">
        <v>141</v>
      </c>
      <c r="C119" s="207"/>
      <c r="D119" s="207"/>
      <c r="E119" s="207"/>
      <c r="F119" s="208"/>
      <c r="G119" s="209"/>
      <c r="H119" s="209"/>
      <c r="I119" s="210"/>
      <c r="J119" s="210"/>
      <c r="K119" s="211"/>
      <c r="L119" s="406">
        <f>SUM(L19:L62)+SUM(L65:L112)+SUM(L115:L118)</f>
        <v>0</v>
      </c>
      <c r="M119" s="406">
        <f>SUM(M19:M62)+SUM(M65:M112)</f>
        <v>0</v>
      </c>
      <c r="N119" s="406">
        <f>SUM(N19:N62)+SUM(N65:N112)</f>
        <v>0</v>
      </c>
      <c r="O119" s="406">
        <f>SUM(O19:O62)+SUM(O65:O112)</f>
        <v>0</v>
      </c>
      <c r="P119" s="18"/>
      <c r="Q119" s="437"/>
      <c r="R119" s="437"/>
      <c r="S119" s="437"/>
      <c r="T119" s="437"/>
      <c r="U119" s="437"/>
      <c r="V119" s="437"/>
      <c r="W119" s="437"/>
    </row>
    <row r="120" spans="1:23" ht="16.5" thickBot="1" x14ac:dyDescent="0.3">
      <c r="A120" s="212"/>
      <c r="B120" s="213" t="s">
        <v>140</v>
      </c>
      <c r="C120" s="214"/>
      <c r="D120" s="214"/>
      <c r="E120" s="214"/>
      <c r="F120" s="215"/>
      <c r="G120" s="216"/>
      <c r="H120" s="216"/>
      <c r="I120" s="217"/>
      <c r="J120" s="217"/>
      <c r="K120" s="218"/>
      <c r="L120" s="337" t="e">
        <f>L119/O11</f>
        <v>#DIV/0!</v>
      </c>
      <c r="M120" s="337" t="e">
        <f>M119/O11</f>
        <v>#DIV/0!</v>
      </c>
      <c r="N120" s="337" t="e">
        <f>N119/O11</f>
        <v>#DIV/0!</v>
      </c>
      <c r="O120" s="337" t="e">
        <f>O119/O11</f>
        <v>#DIV/0!</v>
      </c>
      <c r="P120" s="18"/>
      <c r="Q120" s="437"/>
      <c r="R120" s="437"/>
      <c r="S120" s="437"/>
      <c r="T120" s="437"/>
      <c r="U120" s="437"/>
      <c r="V120" s="437"/>
      <c r="W120" s="437"/>
    </row>
    <row r="121" spans="1:23" ht="14.25" x14ac:dyDescent="0.2">
      <c r="A121" s="38"/>
      <c r="B121" s="219"/>
      <c r="C121" s="219"/>
      <c r="D121" s="219"/>
      <c r="E121" s="219"/>
      <c r="F121" s="197"/>
      <c r="G121" s="220"/>
      <c r="H121" s="221"/>
      <c r="I121" s="37"/>
      <c r="J121" s="45"/>
      <c r="K121" s="45"/>
      <c r="L121" s="534"/>
      <c r="M121" s="222"/>
      <c r="N121" s="279"/>
      <c r="O121" s="279"/>
      <c r="P121" s="18"/>
      <c r="Q121" s="437"/>
      <c r="R121" s="437"/>
      <c r="S121" s="437"/>
      <c r="T121" s="437"/>
      <c r="U121" s="437"/>
      <c r="V121" s="437"/>
      <c r="W121" s="437"/>
    </row>
    <row r="122" spans="1:23" ht="14.25" x14ac:dyDescent="0.2">
      <c r="A122" s="38"/>
      <c r="B122" s="219"/>
      <c r="C122" s="219"/>
      <c r="D122" s="219"/>
      <c r="E122" s="219"/>
      <c r="F122" s="197"/>
      <c r="G122" s="220"/>
      <c r="H122" s="221"/>
      <c r="I122" s="37"/>
      <c r="J122" s="45"/>
      <c r="K122" s="45"/>
      <c r="L122" s="534"/>
      <c r="M122" s="223"/>
      <c r="N122" s="534"/>
      <c r="O122" s="279"/>
      <c r="P122" s="18"/>
      <c r="Q122" s="437"/>
      <c r="R122" s="437"/>
      <c r="S122" s="437"/>
      <c r="T122" s="437"/>
      <c r="U122" s="437"/>
      <c r="V122" s="437"/>
      <c r="W122" s="437"/>
    </row>
    <row r="123" spans="1:23" ht="15.75" x14ac:dyDescent="0.25">
      <c r="A123" s="224" t="s">
        <v>84</v>
      </c>
      <c r="B123" s="225"/>
      <c r="C123" s="225"/>
      <c r="D123" s="225"/>
      <c r="E123" s="225"/>
      <c r="F123" s="226"/>
      <c r="G123" s="227"/>
      <c r="H123" s="228"/>
      <c r="I123" s="228"/>
      <c r="J123" s="535"/>
      <c r="K123" s="535"/>
      <c r="L123" s="536"/>
      <c r="M123" s="536"/>
      <c r="N123" s="536"/>
      <c r="O123" s="537"/>
      <c r="P123" s="18"/>
      <c r="Q123" s="437"/>
      <c r="R123" s="437"/>
      <c r="S123" s="437"/>
      <c r="T123" s="437"/>
      <c r="U123" s="437"/>
      <c r="V123" s="437"/>
      <c r="W123" s="437"/>
    </row>
    <row r="124" spans="1:23" ht="13.5" thickBot="1" x14ac:dyDescent="0.25">
      <c r="A124" s="229" t="s">
        <v>165</v>
      </c>
      <c r="B124" s="230"/>
      <c r="C124" s="230"/>
      <c r="D124" s="230"/>
      <c r="E124" s="230"/>
      <c r="F124" s="231"/>
      <c r="G124" s="232"/>
      <c r="H124" s="233"/>
      <c r="I124" s="233"/>
      <c r="J124" s="538"/>
      <c r="K124" s="538"/>
      <c r="L124" s="539"/>
      <c r="M124" s="539"/>
      <c r="N124" s="539"/>
      <c r="O124" s="540"/>
      <c r="P124" s="18"/>
      <c r="Q124" s="437"/>
      <c r="R124" s="437"/>
      <c r="S124" s="437"/>
      <c r="T124" s="437"/>
      <c r="U124" s="437"/>
      <c r="V124" s="437"/>
      <c r="W124" s="437"/>
    </row>
    <row r="125" spans="1:23" x14ac:dyDescent="0.2">
      <c r="A125" s="234" t="s">
        <v>85</v>
      </c>
      <c r="B125" s="59"/>
      <c r="C125" s="59"/>
      <c r="D125" s="59"/>
      <c r="E125" s="60"/>
      <c r="F125" s="235" t="s">
        <v>86</v>
      </c>
      <c r="G125" s="62"/>
      <c r="H125" s="236" t="s">
        <v>87</v>
      </c>
      <c r="I125" s="64"/>
      <c r="J125" s="541"/>
      <c r="K125" s="541"/>
      <c r="L125" s="66"/>
      <c r="M125" s="67" t="s">
        <v>18</v>
      </c>
      <c r="N125" s="542"/>
      <c r="O125" s="69"/>
      <c r="P125" s="18"/>
      <c r="Q125" s="437"/>
      <c r="R125" s="437"/>
      <c r="S125" s="437"/>
      <c r="T125" s="437"/>
      <c r="U125" s="437"/>
      <c r="V125" s="437"/>
      <c r="W125" s="437"/>
    </row>
    <row r="126" spans="1:23" ht="15" x14ac:dyDescent="0.25">
      <c r="A126" s="237"/>
      <c r="B126" s="238"/>
      <c r="C126" s="238"/>
      <c r="D126" s="238"/>
      <c r="E126" s="238"/>
      <c r="F126" s="239" t="s">
        <v>88</v>
      </c>
      <c r="G126" s="73"/>
      <c r="H126" s="75" t="s">
        <v>20</v>
      </c>
      <c r="I126" s="240" t="s">
        <v>21</v>
      </c>
      <c r="J126" s="255" t="s">
        <v>152</v>
      </c>
      <c r="K126" s="458" t="s">
        <v>153</v>
      </c>
      <c r="L126" s="241" t="s">
        <v>20</v>
      </c>
      <c r="M126" s="242" t="s">
        <v>21</v>
      </c>
      <c r="N126" s="255" t="s">
        <v>152</v>
      </c>
      <c r="O126" s="240" t="s">
        <v>153</v>
      </c>
      <c r="P126" s="18"/>
      <c r="Q126" s="437"/>
      <c r="R126" s="437"/>
      <c r="S126" s="437"/>
      <c r="T126" s="437"/>
      <c r="U126" s="437"/>
      <c r="V126" s="437"/>
      <c r="W126" s="437"/>
    </row>
    <row r="127" spans="1:23" x14ac:dyDescent="0.2">
      <c r="A127" s="84"/>
      <c r="B127" s="105"/>
      <c r="C127" s="86" t="s">
        <v>89</v>
      </c>
      <c r="D127" s="86"/>
      <c r="E127" s="86"/>
      <c r="F127" s="243"/>
      <c r="G127" s="155" t="s">
        <v>24</v>
      </c>
      <c r="H127" s="411">
        <v>2.5</v>
      </c>
      <c r="I127" s="412">
        <v>1</v>
      </c>
      <c r="J127" s="543">
        <v>4</v>
      </c>
      <c r="K127" s="544">
        <v>0.4</v>
      </c>
      <c r="L127" s="466">
        <f t="shared" ref="L127:L134" si="25">F127*H127</f>
        <v>0</v>
      </c>
      <c r="M127" s="467">
        <f t="shared" ref="M127:M134" si="26">F127*I127</f>
        <v>0</v>
      </c>
      <c r="N127" s="468">
        <f t="shared" ref="N127:N134" si="27">F127*J127</f>
        <v>0</v>
      </c>
      <c r="O127" s="468">
        <f>F127*K127</f>
        <v>0</v>
      </c>
      <c r="P127" s="18"/>
      <c r="Q127" s="437"/>
      <c r="R127" s="437"/>
      <c r="S127" s="437"/>
      <c r="T127" s="437"/>
      <c r="U127" s="437"/>
      <c r="V127" s="437"/>
      <c r="W127" s="437"/>
    </row>
    <row r="128" spans="1:23" x14ac:dyDescent="0.2">
      <c r="A128" s="84"/>
      <c r="B128" s="105"/>
      <c r="C128" s="86" t="s">
        <v>90</v>
      </c>
      <c r="D128" s="86"/>
      <c r="E128" s="86"/>
      <c r="F128" s="243"/>
      <c r="G128" s="244" t="s">
        <v>91</v>
      </c>
      <c r="H128" s="413">
        <v>0.6</v>
      </c>
      <c r="I128" s="414">
        <v>0.4</v>
      </c>
      <c r="J128" s="545">
        <v>1.4</v>
      </c>
      <c r="K128" s="546">
        <v>0.1</v>
      </c>
      <c r="L128" s="466">
        <f t="shared" si="25"/>
        <v>0</v>
      </c>
      <c r="M128" s="467">
        <f t="shared" si="26"/>
        <v>0</v>
      </c>
      <c r="N128" s="468">
        <f t="shared" si="27"/>
        <v>0</v>
      </c>
      <c r="O128" s="468">
        <f t="shared" ref="O128:O144" si="28">F128*K128</f>
        <v>0</v>
      </c>
      <c r="P128" s="18"/>
      <c r="Q128" s="437"/>
      <c r="R128" s="437"/>
      <c r="S128" s="437"/>
      <c r="T128" s="437"/>
      <c r="U128" s="437"/>
      <c r="V128" s="437"/>
      <c r="W128" s="437"/>
    </row>
    <row r="129" spans="1:23" x14ac:dyDescent="0.2">
      <c r="A129" s="84"/>
      <c r="B129" s="105"/>
      <c r="C129" s="86" t="s">
        <v>92</v>
      </c>
      <c r="D129" s="86"/>
      <c r="E129" s="86"/>
      <c r="F129" s="243"/>
      <c r="G129" s="244" t="s">
        <v>91</v>
      </c>
      <c r="H129" s="413">
        <v>0.2</v>
      </c>
      <c r="I129" s="414">
        <v>0.2</v>
      </c>
      <c r="J129" s="545">
        <v>0.7</v>
      </c>
      <c r="K129" s="546">
        <v>0</v>
      </c>
      <c r="L129" s="466">
        <f t="shared" si="25"/>
        <v>0</v>
      </c>
      <c r="M129" s="467">
        <f t="shared" si="26"/>
        <v>0</v>
      </c>
      <c r="N129" s="468">
        <f t="shared" si="27"/>
        <v>0</v>
      </c>
      <c r="O129" s="468">
        <f t="shared" si="28"/>
        <v>0</v>
      </c>
      <c r="P129" s="18"/>
      <c r="Q129" s="437"/>
      <c r="R129" s="437"/>
      <c r="S129" s="437"/>
      <c r="T129" s="437"/>
      <c r="U129" s="437"/>
      <c r="V129" s="437"/>
      <c r="W129" s="437"/>
    </row>
    <row r="130" spans="1:23" x14ac:dyDescent="0.2">
      <c r="A130" s="84"/>
      <c r="B130" s="105"/>
      <c r="C130" s="86" t="s">
        <v>93</v>
      </c>
      <c r="D130" s="86"/>
      <c r="E130" s="86"/>
      <c r="F130" s="243"/>
      <c r="G130" s="244" t="s">
        <v>91</v>
      </c>
      <c r="H130" s="415">
        <v>8</v>
      </c>
      <c r="I130" s="416">
        <v>3</v>
      </c>
      <c r="J130" s="547">
        <v>12</v>
      </c>
      <c r="K130" s="548">
        <v>0.3</v>
      </c>
      <c r="L130" s="466">
        <f t="shared" si="25"/>
        <v>0</v>
      </c>
      <c r="M130" s="467">
        <f t="shared" si="26"/>
        <v>0</v>
      </c>
      <c r="N130" s="468">
        <f t="shared" si="27"/>
        <v>0</v>
      </c>
      <c r="O130" s="468">
        <f t="shared" si="28"/>
        <v>0</v>
      </c>
      <c r="P130" s="18"/>
      <c r="Q130" s="437"/>
      <c r="R130" s="437"/>
      <c r="S130" s="437"/>
      <c r="T130" s="437"/>
      <c r="U130" s="437"/>
      <c r="V130" s="437"/>
      <c r="W130" s="437"/>
    </row>
    <row r="131" spans="1:23" x14ac:dyDescent="0.2">
      <c r="A131" s="84"/>
      <c r="B131" s="105"/>
      <c r="C131" s="108" t="s">
        <v>172</v>
      </c>
      <c r="D131" s="606"/>
      <c r="E131" s="606"/>
      <c r="F131" s="607"/>
      <c r="G131" s="620" t="s">
        <v>24</v>
      </c>
      <c r="H131" s="547">
        <v>3.6</v>
      </c>
      <c r="I131" s="621">
        <v>1.1000000000000001</v>
      </c>
      <c r="J131" s="547">
        <v>5</v>
      </c>
      <c r="K131" s="548">
        <v>0.8</v>
      </c>
      <c r="L131" s="466">
        <f t="shared" si="25"/>
        <v>0</v>
      </c>
      <c r="M131" s="467">
        <f t="shared" si="26"/>
        <v>0</v>
      </c>
      <c r="N131" s="468">
        <f t="shared" si="27"/>
        <v>0</v>
      </c>
      <c r="O131" s="468">
        <f t="shared" si="28"/>
        <v>0</v>
      </c>
      <c r="P131" s="18"/>
      <c r="Q131" s="437"/>
      <c r="R131" s="437"/>
      <c r="S131" s="437"/>
      <c r="T131" s="437"/>
      <c r="U131" s="437"/>
      <c r="V131" s="437"/>
      <c r="W131" s="437"/>
    </row>
    <row r="132" spans="1:23" x14ac:dyDescent="0.2">
      <c r="A132" s="84"/>
      <c r="B132" s="105"/>
      <c r="C132" s="95"/>
      <c r="D132" s="95"/>
      <c r="E132" s="95"/>
      <c r="F132" s="245"/>
      <c r="G132" s="170"/>
      <c r="H132" s="417"/>
      <c r="I132" s="418"/>
      <c r="J132" s="549"/>
      <c r="K132" s="550"/>
      <c r="L132" s="466">
        <f t="shared" si="25"/>
        <v>0</v>
      </c>
      <c r="M132" s="467">
        <f t="shared" si="26"/>
        <v>0</v>
      </c>
      <c r="N132" s="468">
        <f t="shared" si="27"/>
        <v>0</v>
      </c>
      <c r="O132" s="468">
        <f t="shared" si="28"/>
        <v>0</v>
      </c>
      <c r="P132" s="18"/>
      <c r="Q132" s="437"/>
      <c r="R132" s="437"/>
      <c r="S132" s="437"/>
      <c r="T132" s="437"/>
      <c r="U132" s="437"/>
      <c r="V132" s="437"/>
      <c r="W132" s="437"/>
    </row>
    <row r="133" spans="1:23" x14ac:dyDescent="0.2">
      <c r="A133" s="84"/>
      <c r="B133" s="105"/>
      <c r="C133" s="95"/>
      <c r="D133" s="95"/>
      <c r="E133" s="95"/>
      <c r="F133" s="246"/>
      <c r="G133" s="170"/>
      <c r="H133" s="417"/>
      <c r="I133" s="418"/>
      <c r="J133" s="549"/>
      <c r="K133" s="550"/>
      <c r="L133" s="466">
        <f t="shared" si="25"/>
        <v>0</v>
      </c>
      <c r="M133" s="467">
        <f t="shared" si="26"/>
        <v>0</v>
      </c>
      <c r="N133" s="468">
        <f t="shared" si="27"/>
        <v>0</v>
      </c>
      <c r="O133" s="468">
        <f t="shared" si="28"/>
        <v>0</v>
      </c>
      <c r="P133" s="18"/>
      <c r="Q133" s="437"/>
      <c r="R133" s="437"/>
      <c r="S133" s="437"/>
      <c r="T133" s="437"/>
      <c r="U133" s="437"/>
      <c r="V133" s="437"/>
      <c r="W133" s="437"/>
    </row>
    <row r="134" spans="1:23" x14ac:dyDescent="0.2">
      <c r="A134" s="84"/>
      <c r="B134" s="105"/>
      <c r="C134" s="95"/>
      <c r="D134" s="95"/>
      <c r="E134" s="95"/>
      <c r="F134" s="246"/>
      <c r="G134" s="177"/>
      <c r="H134" s="419"/>
      <c r="I134" s="420"/>
      <c r="J134" s="551"/>
      <c r="K134" s="552"/>
      <c r="L134" s="553">
        <f t="shared" si="25"/>
        <v>0</v>
      </c>
      <c r="M134" s="554">
        <f t="shared" si="26"/>
        <v>0</v>
      </c>
      <c r="N134" s="498">
        <f t="shared" si="27"/>
        <v>0</v>
      </c>
      <c r="O134" s="498">
        <f t="shared" si="28"/>
        <v>0</v>
      </c>
      <c r="P134" s="18"/>
      <c r="Q134" s="437"/>
      <c r="R134" s="437"/>
      <c r="S134" s="437"/>
      <c r="T134" s="437"/>
      <c r="U134" s="437"/>
      <c r="V134" s="437"/>
      <c r="W134" s="437"/>
    </row>
    <row r="135" spans="1:23" x14ac:dyDescent="0.2">
      <c r="A135" s="247" t="s">
        <v>94</v>
      </c>
      <c r="B135" s="248"/>
      <c r="C135" s="248"/>
      <c r="D135" s="248"/>
      <c r="E135" s="135"/>
      <c r="F135" s="249" t="s">
        <v>86</v>
      </c>
      <c r="G135" s="64"/>
      <c r="H135" s="250" t="s">
        <v>87</v>
      </c>
      <c r="I135" s="64"/>
      <c r="J135" s="541"/>
      <c r="K135" s="541"/>
      <c r="L135" s="66"/>
      <c r="M135" s="67" t="s">
        <v>18</v>
      </c>
      <c r="N135" s="517"/>
      <c r="O135" s="251"/>
      <c r="P135" s="18"/>
      <c r="Q135" s="437"/>
      <c r="R135" s="437"/>
      <c r="S135" s="437"/>
      <c r="T135" s="437"/>
      <c r="U135" s="437"/>
      <c r="V135" s="437"/>
      <c r="W135" s="437"/>
    </row>
    <row r="136" spans="1:23" ht="15" x14ac:dyDescent="0.25">
      <c r="A136" s="252" t="s">
        <v>95</v>
      </c>
      <c r="B136" s="238"/>
      <c r="C136" s="238"/>
      <c r="D136" s="238"/>
      <c r="E136" s="238"/>
      <c r="F136" s="253" t="s">
        <v>88</v>
      </c>
      <c r="G136" s="254"/>
      <c r="H136" s="255" t="s">
        <v>20</v>
      </c>
      <c r="I136" s="240" t="s">
        <v>21</v>
      </c>
      <c r="J136" s="255" t="s">
        <v>152</v>
      </c>
      <c r="K136" s="458" t="s">
        <v>153</v>
      </c>
      <c r="L136" s="241" t="s">
        <v>20</v>
      </c>
      <c r="M136" s="242" t="s">
        <v>21</v>
      </c>
      <c r="N136" s="255" t="s">
        <v>152</v>
      </c>
      <c r="O136" s="240" t="s">
        <v>153</v>
      </c>
      <c r="P136" s="18"/>
      <c r="Q136" s="437"/>
      <c r="R136" s="437"/>
      <c r="S136" s="437"/>
      <c r="T136" s="437"/>
      <c r="U136" s="437"/>
      <c r="V136" s="437"/>
      <c r="W136" s="437"/>
    </row>
    <row r="137" spans="1:23" x14ac:dyDescent="0.2">
      <c r="A137" s="113"/>
      <c r="B137" s="154"/>
      <c r="C137" s="602" t="s">
        <v>196</v>
      </c>
      <c r="D137" s="602"/>
      <c r="E137" s="604"/>
      <c r="F137" s="652"/>
      <c r="G137" s="620" t="s">
        <v>91</v>
      </c>
      <c r="H137" s="168">
        <v>5</v>
      </c>
      <c r="I137" s="169">
        <v>0.3</v>
      </c>
      <c r="J137" s="511">
        <v>3</v>
      </c>
      <c r="K137" s="512">
        <v>0.1</v>
      </c>
      <c r="L137" s="466">
        <f t="shared" ref="L137:L144" si="29">F137*H137</f>
        <v>0</v>
      </c>
      <c r="M137" s="467">
        <f t="shared" ref="M137:M144" si="30">F137*I137</f>
        <v>0</v>
      </c>
      <c r="N137" s="468">
        <f t="shared" ref="N137:N144" si="31">F137*J137</f>
        <v>0</v>
      </c>
      <c r="O137" s="468">
        <f t="shared" si="28"/>
        <v>0</v>
      </c>
      <c r="P137" s="18"/>
      <c r="Q137" s="437"/>
      <c r="R137" s="437"/>
      <c r="S137" s="437"/>
      <c r="T137" s="437"/>
      <c r="U137" s="437"/>
      <c r="V137" s="437"/>
      <c r="W137" s="437"/>
    </row>
    <row r="138" spans="1:23" x14ac:dyDescent="0.2">
      <c r="A138" s="113"/>
      <c r="B138" s="154"/>
      <c r="C138" s="602" t="s">
        <v>197</v>
      </c>
      <c r="D138" s="602"/>
      <c r="E138" s="604"/>
      <c r="F138" s="652"/>
      <c r="G138" s="620" t="s">
        <v>91</v>
      </c>
      <c r="H138" s="415">
        <v>53.3</v>
      </c>
      <c r="I138" s="416">
        <v>3</v>
      </c>
      <c r="J138" s="547">
        <v>12</v>
      </c>
      <c r="K138" s="548">
        <v>0.3</v>
      </c>
      <c r="L138" s="466">
        <f t="shared" si="29"/>
        <v>0</v>
      </c>
      <c r="M138" s="467">
        <f t="shared" si="30"/>
        <v>0</v>
      </c>
      <c r="N138" s="468">
        <f t="shared" si="31"/>
        <v>0</v>
      </c>
      <c r="O138" s="468">
        <f t="shared" si="28"/>
        <v>0</v>
      </c>
      <c r="P138" s="18"/>
      <c r="Q138" s="437"/>
      <c r="R138" s="437"/>
      <c r="S138" s="437"/>
      <c r="T138" s="437"/>
      <c r="U138" s="437"/>
      <c r="V138" s="437"/>
      <c r="W138" s="437"/>
    </row>
    <row r="139" spans="1:23" x14ac:dyDescent="0.2">
      <c r="A139" s="113"/>
      <c r="B139" s="154"/>
      <c r="C139" s="602" t="s">
        <v>190</v>
      </c>
      <c r="D139" s="602"/>
      <c r="E139" s="604"/>
      <c r="F139" s="652"/>
      <c r="G139" s="620" t="s">
        <v>91</v>
      </c>
      <c r="H139" s="413">
        <v>0.2</v>
      </c>
      <c r="I139" s="414">
        <v>0.2</v>
      </c>
      <c r="J139" s="545">
        <v>0.7</v>
      </c>
      <c r="K139" s="546">
        <v>0</v>
      </c>
      <c r="L139" s="466">
        <f t="shared" si="29"/>
        <v>0</v>
      </c>
      <c r="M139" s="467">
        <f t="shared" si="30"/>
        <v>0</v>
      </c>
      <c r="N139" s="468">
        <f t="shared" si="31"/>
        <v>0</v>
      </c>
      <c r="O139" s="468">
        <f t="shared" si="28"/>
        <v>0</v>
      </c>
      <c r="P139" s="18"/>
      <c r="Q139" s="437"/>
      <c r="R139" s="437"/>
      <c r="S139" s="437"/>
      <c r="T139" s="437"/>
      <c r="U139" s="437"/>
      <c r="V139" s="437"/>
      <c r="W139" s="437"/>
    </row>
    <row r="140" spans="1:23" x14ac:dyDescent="0.2">
      <c r="A140" s="113"/>
      <c r="B140" s="154"/>
      <c r="C140" s="602" t="s">
        <v>170</v>
      </c>
      <c r="D140" s="602"/>
      <c r="E140" s="604"/>
      <c r="F140" s="652"/>
      <c r="G140" s="713" t="s">
        <v>24</v>
      </c>
      <c r="H140" s="608">
        <v>7.4</v>
      </c>
      <c r="I140" s="609">
        <v>2.2999999999999998</v>
      </c>
      <c r="J140" s="503">
        <v>8</v>
      </c>
      <c r="K140" s="504">
        <v>0.5</v>
      </c>
      <c r="L140" s="466">
        <f t="shared" si="29"/>
        <v>0</v>
      </c>
      <c r="M140" s="467">
        <f t="shared" si="30"/>
        <v>0</v>
      </c>
      <c r="N140" s="468">
        <f t="shared" si="31"/>
        <v>0</v>
      </c>
      <c r="O140" s="468">
        <f t="shared" si="28"/>
        <v>0</v>
      </c>
      <c r="P140" s="18"/>
      <c r="Q140" s="437"/>
      <c r="R140" s="437"/>
      <c r="S140" s="437"/>
      <c r="T140" s="437"/>
      <c r="U140" s="437"/>
      <c r="V140" s="437"/>
      <c r="W140" s="437"/>
    </row>
    <row r="141" spans="1:23" x14ac:dyDescent="0.2">
      <c r="A141" s="113"/>
      <c r="B141" s="154"/>
      <c r="C141" s="602" t="s">
        <v>192</v>
      </c>
      <c r="D141" s="602"/>
      <c r="E141" s="604"/>
      <c r="F141" s="652"/>
      <c r="G141" s="713" t="s">
        <v>24</v>
      </c>
      <c r="H141" s="608">
        <v>6.4</v>
      </c>
      <c r="I141" s="609">
        <v>1</v>
      </c>
      <c r="J141" s="503">
        <v>6</v>
      </c>
      <c r="K141" s="504">
        <v>0.5</v>
      </c>
      <c r="L141" s="466">
        <f t="shared" si="29"/>
        <v>0</v>
      </c>
      <c r="M141" s="467">
        <f t="shared" si="30"/>
        <v>0</v>
      </c>
      <c r="N141" s="468">
        <f t="shared" si="31"/>
        <v>0</v>
      </c>
      <c r="O141" s="468">
        <f t="shared" si="28"/>
        <v>0</v>
      </c>
      <c r="P141" s="18"/>
      <c r="Q141" s="437"/>
      <c r="R141" s="437"/>
      <c r="S141" s="437"/>
      <c r="T141" s="437"/>
      <c r="U141" s="437"/>
      <c r="V141" s="437"/>
      <c r="W141" s="437"/>
    </row>
    <row r="142" spans="1:23" x14ac:dyDescent="0.2">
      <c r="A142" s="113"/>
      <c r="B142" s="154"/>
      <c r="C142" s="115"/>
      <c r="D142" s="115"/>
      <c r="E142" s="116"/>
      <c r="F142" s="117"/>
      <c r="G142" s="257"/>
      <c r="H142" s="408"/>
      <c r="I142" s="157"/>
      <c r="J142" s="505"/>
      <c r="K142" s="506"/>
      <c r="L142" s="466">
        <f t="shared" ref="L142" si="32">F142*H142</f>
        <v>0</v>
      </c>
      <c r="M142" s="467">
        <f t="shared" ref="M142" si="33">F142*I142</f>
        <v>0</v>
      </c>
      <c r="N142" s="468">
        <f t="shared" ref="N142" si="34">F142*J142</f>
        <v>0</v>
      </c>
      <c r="O142" s="468">
        <f t="shared" ref="O142" si="35">F142*K142</f>
        <v>0</v>
      </c>
      <c r="P142" s="18"/>
      <c r="Q142" s="437"/>
      <c r="R142" s="437"/>
      <c r="S142" s="437"/>
      <c r="T142" s="437"/>
      <c r="U142" s="437"/>
      <c r="V142" s="437"/>
      <c r="W142" s="437"/>
    </row>
    <row r="143" spans="1:23" x14ac:dyDescent="0.2">
      <c r="A143" s="113"/>
      <c r="B143" s="154"/>
      <c r="C143" s="115"/>
      <c r="D143" s="115"/>
      <c r="E143" s="116"/>
      <c r="F143" s="117"/>
      <c r="G143" s="257"/>
      <c r="H143" s="408"/>
      <c r="I143" s="157"/>
      <c r="J143" s="505"/>
      <c r="K143" s="506"/>
      <c r="L143" s="466">
        <f t="shared" si="29"/>
        <v>0</v>
      </c>
      <c r="M143" s="467">
        <f t="shared" si="30"/>
        <v>0</v>
      </c>
      <c r="N143" s="468">
        <f t="shared" si="31"/>
        <v>0</v>
      </c>
      <c r="O143" s="468">
        <f t="shared" si="28"/>
        <v>0</v>
      </c>
      <c r="P143" s="18"/>
      <c r="Q143" s="437"/>
      <c r="R143" s="437"/>
      <c r="S143" s="437"/>
      <c r="T143" s="437"/>
      <c r="U143" s="437"/>
      <c r="V143" s="437"/>
      <c r="W143" s="437"/>
    </row>
    <row r="144" spans="1:23" ht="13.5" thickBot="1" x14ac:dyDescent="0.25">
      <c r="A144" s="212"/>
      <c r="B144" s="258"/>
      <c r="C144" s="259"/>
      <c r="D144" s="259"/>
      <c r="E144" s="259"/>
      <c r="F144" s="260"/>
      <c r="G144" s="261"/>
      <c r="H144" s="409"/>
      <c r="I144" s="410"/>
      <c r="J144" s="555"/>
      <c r="K144" s="556"/>
      <c r="L144" s="513">
        <f t="shared" si="29"/>
        <v>0</v>
      </c>
      <c r="M144" s="514">
        <f t="shared" si="30"/>
        <v>0</v>
      </c>
      <c r="N144" s="515">
        <f t="shared" si="31"/>
        <v>0</v>
      </c>
      <c r="O144" s="515">
        <f t="shared" si="28"/>
        <v>0</v>
      </c>
      <c r="P144" s="18"/>
      <c r="Q144" s="437"/>
      <c r="R144" s="437"/>
      <c r="S144" s="437"/>
      <c r="T144" s="437"/>
      <c r="U144" s="437"/>
      <c r="V144" s="437"/>
      <c r="W144" s="437"/>
    </row>
    <row r="145" spans="1:23" ht="16.5" thickBot="1" x14ac:dyDescent="0.3">
      <c r="A145" s="262"/>
      <c r="B145" s="263" t="s">
        <v>142</v>
      </c>
      <c r="C145" s="264"/>
      <c r="D145" s="264"/>
      <c r="E145" s="204"/>
      <c r="F145" s="265"/>
      <c r="G145" s="265"/>
      <c r="H145" s="266"/>
      <c r="I145" s="265"/>
      <c r="J145" s="557"/>
      <c r="K145" s="557"/>
      <c r="L145" s="406">
        <f>SUM(L127:L134)+SUM(L137:L144)</f>
        <v>0</v>
      </c>
      <c r="M145" s="406">
        <f>SUM(M127:M134)+SUM(M137:M144)</f>
        <v>0</v>
      </c>
      <c r="N145" s="406">
        <f>SUM(N127:N134)+SUM(N137:N144)</f>
        <v>0</v>
      </c>
      <c r="O145" s="406">
        <f>SUM(O127:O134)+SUM(O137:O144)</f>
        <v>0</v>
      </c>
      <c r="P145" s="18"/>
      <c r="Q145" s="437"/>
      <c r="R145" s="437"/>
      <c r="S145" s="437"/>
      <c r="T145" s="437"/>
      <c r="U145" s="437"/>
      <c r="V145" s="437"/>
      <c r="W145" s="437"/>
    </row>
    <row r="146" spans="1:23" ht="18.75" customHeight="1" x14ac:dyDescent="0.2">
      <c r="A146" s="267"/>
      <c r="B146" s="267"/>
      <c r="C146" s="267"/>
      <c r="D146" s="267"/>
      <c r="E146" s="267"/>
      <c r="F146" s="268"/>
      <c r="G146" s="268"/>
      <c r="H146" s="268"/>
      <c r="I146" s="268"/>
      <c r="J146" s="558"/>
      <c r="K146" s="558"/>
      <c r="L146" s="559"/>
      <c r="M146" s="559"/>
      <c r="N146" s="559"/>
      <c r="O146" s="560"/>
      <c r="P146" s="18"/>
      <c r="Q146" s="437"/>
      <c r="R146" s="437"/>
      <c r="S146" s="437"/>
      <c r="T146" s="437"/>
      <c r="U146" s="437"/>
      <c r="V146" s="437"/>
      <c r="W146" s="437"/>
    </row>
    <row r="147" spans="1:23" ht="20.25" customHeight="1" thickBot="1" x14ac:dyDescent="0.3">
      <c r="A147" s="269" t="s">
        <v>96</v>
      </c>
      <c r="B147" s="230"/>
      <c r="C147" s="230"/>
      <c r="D147" s="230"/>
      <c r="E147" s="230"/>
      <c r="F147" s="233"/>
      <c r="G147" s="233"/>
      <c r="H147" s="233"/>
      <c r="I147" s="233"/>
      <c r="J147" s="538"/>
      <c r="K147" s="538"/>
      <c r="L147" s="270" t="s">
        <v>20</v>
      </c>
      <c r="M147" s="270" t="s">
        <v>21</v>
      </c>
      <c r="N147" s="270" t="s">
        <v>154</v>
      </c>
      <c r="O147" s="561" t="s">
        <v>97</v>
      </c>
      <c r="P147" s="18"/>
      <c r="Q147" s="437"/>
      <c r="R147" s="437"/>
      <c r="S147" s="437"/>
      <c r="T147" s="437"/>
      <c r="U147" s="437"/>
      <c r="V147" s="437"/>
      <c r="W147" s="437"/>
    </row>
    <row r="148" spans="1:23" ht="16.5" thickBot="1" x14ac:dyDescent="0.3">
      <c r="A148" s="271"/>
      <c r="B148" s="272" t="s">
        <v>98</v>
      </c>
      <c r="C148" s="273"/>
      <c r="D148" s="273"/>
      <c r="E148" s="273"/>
      <c r="F148" s="268"/>
      <c r="G148" s="268"/>
      <c r="H148" s="268"/>
      <c r="I148" s="274"/>
      <c r="J148" s="558"/>
      <c r="K148" s="562"/>
      <c r="L148" s="407">
        <f>L119-L145</f>
        <v>0</v>
      </c>
      <c r="M148" s="407">
        <f>M119-M145</f>
        <v>0</v>
      </c>
      <c r="N148" s="407">
        <f>N119-N145</f>
        <v>0</v>
      </c>
      <c r="O148" s="407">
        <f>O119-O145</f>
        <v>0</v>
      </c>
      <c r="P148" s="18"/>
      <c r="Q148" s="437"/>
      <c r="R148" s="437"/>
      <c r="S148" s="437"/>
      <c r="T148" s="437"/>
      <c r="U148" s="437"/>
      <c r="V148" s="437"/>
      <c r="W148" s="437"/>
    </row>
    <row r="149" spans="1:23" ht="17.25" thickTop="1" thickBot="1" x14ac:dyDescent="0.3">
      <c r="A149" s="275"/>
      <c r="B149" s="276" t="s">
        <v>99</v>
      </c>
      <c r="C149" s="277"/>
      <c r="D149" s="277"/>
      <c r="E149" s="277"/>
      <c r="F149" s="278"/>
      <c r="G149" s="278"/>
      <c r="H149" s="278"/>
      <c r="I149" s="278"/>
      <c r="J149" s="563"/>
      <c r="K149" s="564"/>
      <c r="L149" s="338" t="e">
        <f>L148/O11</f>
        <v>#DIV/0!</v>
      </c>
      <c r="M149" s="338" t="e">
        <f>M148/O11</f>
        <v>#DIV/0!</v>
      </c>
      <c r="N149" s="565" t="e">
        <f>N148/O11</f>
        <v>#DIV/0!</v>
      </c>
      <c r="O149" s="406" t="e">
        <f>O148/O11</f>
        <v>#DIV/0!</v>
      </c>
      <c r="P149" s="18"/>
      <c r="Q149" s="437"/>
      <c r="R149" s="437"/>
      <c r="S149" s="437"/>
      <c r="T149" s="437"/>
      <c r="U149" s="437"/>
      <c r="V149" s="437"/>
      <c r="W149" s="437"/>
    </row>
    <row r="150" spans="1:23" ht="13.5" thickTop="1" x14ac:dyDescent="0.2">
      <c r="A150" s="11"/>
      <c r="B150" s="11"/>
      <c r="C150" s="11"/>
      <c r="D150" s="11"/>
      <c r="E150" s="11"/>
      <c r="F150" s="12"/>
      <c r="G150" s="12"/>
      <c r="H150" s="12"/>
      <c r="I150" s="12"/>
      <c r="J150" s="12"/>
      <c r="K150" s="12"/>
      <c r="L150" s="11"/>
      <c r="M150" s="11"/>
      <c r="N150" s="11"/>
      <c r="O150" s="11"/>
      <c r="P150" s="18"/>
      <c r="Q150" s="437"/>
      <c r="R150" s="437"/>
      <c r="S150" s="437"/>
      <c r="T150" s="437"/>
      <c r="U150" s="437"/>
      <c r="V150" s="437"/>
      <c r="W150" s="437"/>
    </row>
    <row r="151" spans="1:23" x14ac:dyDescent="0.2">
      <c r="A151" s="11"/>
      <c r="B151" s="11"/>
      <c r="C151" s="11"/>
      <c r="D151" s="11"/>
      <c r="E151" s="11"/>
      <c r="F151" s="12"/>
      <c r="G151" s="12"/>
      <c r="H151" s="12"/>
      <c r="I151" s="12"/>
      <c r="J151" s="12"/>
      <c r="K151" s="12"/>
      <c r="L151" s="11"/>
      <c r="M151" s="11"/>
      <c r="N151" s="11"/>
      <c r="O151" s="11"/>
      <c r="P151" s="18"/>
      <c r="Q151" s="437"/>
      <c r="R151" s="437"/>
      <c r="S151" s="437"/>
      <c r="T151" s="437"/>
      <c r="U151" s="437"/>
      <c r="V151" s="437"/>
      <c r="W151" s="437"/>
    </row>
    <row r="152" spans="1:23" x14ac:dyDescent="0.2">
      <c r="A152" s="11"/>
      <c r="B152" s="11"/>
      <c r="C152" s="11"/>
      <c r="D152" s="11"/>
      <c r="E152" s="11"/>
      <c r="F152" s="12"/>
      <c r="G152" s="12"/>
      <c r="H152" s="12"/>
      <c r="I152" s="12"/>
      <c r="J152" s="12"/>
      <c r="K152" s="12"/>
      <c r="L152" s="11"/>
      <c r="M152" s="11"/>
      <c r="N152" s="11"/>
      <c r="O152" s="11"/>
      <c r="P152" s="18"/>
      <c r="Q152" s="437"/>
      <c r="R152" s="437"/>
      <c r="S152" s="437"/>
      <c r="T152" s="437"/>
      <c r="U152" s="437"/>
      <c r="V152" s="437"/>
      <c r="W152" s="437"/>
    </row>
    <row r="153" spans="1:23" ht="12.75" customHeight="1" x14ac:dyDescent="0.2">
      <c r="A153" s="11"/>
      <c r="B153" s="11"/>
      <c r="C153" s="11"/>
      <c r="D153" s="11"/>
      <c r="E153" s="11"/>
      <c r="F153" s="12"/>
      <c r="G153" s="12"/>
      <c r="H153" s="12"/>
      <c r="I153" s="12"/>
      <c r="J153" s="12"/>
      <c r="K153" s="12"/>
      <c r="L153" s="11"/>
      <c r="M153" s="11"/>
      <c r="N153" s="11"/>
      <c r="O153" s="11"/>
      <c r="P153" s="18"/>
      <c r="Q153" s="437"/>
      <c r="R153" s="437"/>
      <c r="S153" s="437"/>
      <c r="T153" s="437"/>
      <c r="U153" s="437"/>
      <c r="V153" s="437"/>
      <c r="W153" s="437"/>
    </row>
    <row r="154" spans="1:23" ht="12.75" customHeight="1" x14ac:dyDescent="0.2">
      <c r="A154" s="279"/>
      <c r="B154" s="279" t="s">
        <v>171</v>
      </c>
      <c r="C154" s="279"/>
      <c r="D154" s="279"/>
      <c r="E154" s="279"/>
      <c r="F154" s="279"/>
      <c r="G154" s="280"/>
      <c r="H154" s="12"/>
      <c r="I154" s="12"/>
      <c r="J154" s="12"/>
      <c r="K154" s="12"/>
      <c r="L154" s="11"/>
      <c r="M154" s="11"/>
      <c r="N154" s="11"/>
      <c r="O154" s="11"/>
      <c r="P154" s="18"/>
      <c r="Q154" s="437"/>
      <c r="R154" s="437"/>
      <c r="S154" s="437"/>
      <c r="T154" s="437"/>
      <c r="U154" s="437"/>
      <c r="V154" s="437"/>
      <c r="W154" s="437"/>
    </row>
    <row r="155" spans="1:23" ht="12.75" customHeight="1" x14ac:dyDescent="0.2">
      <c r="A155" s="11"/>
      <c r="B155" s="680"/>
      <c r="C155" s="681"/>
      <c r="D155" s="681"/>
      <c r="E155" s="681"/>
      <c r="F155" s="681"/>
      <c r="G155" s="681"/>
      <c r="H155" s="681"/>
      <c r="I155" s="681"/>
      <c r="J155" s="681"/>
      <c r="K155" s="681"/>
      <c r="L155" s="681"/>
      <c r="M155" s="681"/>
      <c r="N155" s="682"/>
      <c r="O155" s="11"/>
      <c r="P155" s="18"/>
      <c r="Q155" s="437"/>
      <c r="R155" s="437"/>
      <c r="S155" s="437"/>
      <c r="T155" s="437"/>
      <c r="U155" s="437"/>
      <c r="V155" s="437"/>
      <c r="W155" s="437"/>
    </row>
    <row r="156" spans="1:23" ht="12.75" customHeight="1" x14ac:dyDescent="0.2">
      <c r="A156" s="281"/>
      <c r="B156" s="683"/>
      <c r="C156" s="684"/>
      <c r="D156" s="684"/>
      <c r="E156" s="684"/>
      <c r="F156" s="684"/>
      <c r="G156" s="684"/>
      <c r="H156" s="684"/>
      <c r="I156" s="684"/>
      <c r="J156" s="684"/>
      <c r="K156" s="684"/>
      <c r="L156" s="684"/>
      <c r="M156" s="684"/>
      <c r="N156" s="685"/>
      <c r="O156" s="11"/>
      <c r="P156" s="18"/>
      <c r="Q156" s="437"/>
      <c r="R156" s="437"/>
      <c r="S156" s="437"/>
      <c r="T156" s="437"/>
      <c r="U156" s="437"/>
      <c r="V156" s="437"/>
      <c r="W156" s="437"/>
    </row>
    <row r="157" spans="1:23" ht="12.75" customHeight="1" x14ac:dyDescent="0.2">
      <c r="A157" s="282"/>
      <c r="B157" s="683"/>
      <c r="C157" s="684"/>
      <c r="D157" s="684"/>
      <c r="E157" s="684"/>
      <c r="F157" s="684"/>
      <c r="G157" s="684"/>
      <c r="H157" s="684"/>
      <c r="I157" s="684"/>
      <c r="J157" s="684"/>
      <c r="K157" s="684"/>
      <c r="L157" s="684"/>
      <c r="M157" s="684"/>
      <c r="N157" s="685"/>
      <c r="O157" s="11"/>
      <c r="P157" s="18"/>
      <c r="Q157" s="437"/>
      <c r="R157" s="437"/>
      <c r="S157" s="437"/>
      <c r="T157" s="437"/>
      <c r="U157" s="437"/>
      <c r="V157" s="437"/>
      <c r="W157" s="437"/>
    </row>
    <row r="158" spans="1:23" x14ac:dyDescent="0.2">
      <c r="A158" s="281"/>
      <c r="B158" s="677"/>
      <c r="C158" s="678"/>
      <c r="D158" s="678"/>
      <c r="E158" s="678"/>
      <c r="F158" s="678"/>
      <c r="G158" s="678"/>
      <c r="H158" s="678"/>
      <c r="I158" s="678"/>
      <c r="J158" s="678"/>
      <c r="K158" s="678"/>
      <c r="L158" s="678"/>
      <c r="M158" s="678"/>
      <c r="N158" s="679"/>
      <c r="O158" s="11"/>
      <c r="P158" s="18"/>
      <c r="Q158" s="437"/>
      <c r="R158" s="437"/>
      <c r="S158" s="437"/>
      <c r="T158" s="437"/>
      <c r="U158" s="437"/>
      <c r="V158" s="437"/>
      <c r="W158" s="437"/>
    </row>
    <row r="159" spans="1:23" ht="11.1" customHeight="1" x14ac:dyDescent="0.2">
      <c r="A159" s="281"/>
      <c r="B159" s="11"/>
      <c r="C159" s="11"/>
      <c r="D159" s="11"/>
      <c r="E159" s="11"/>
      <c r="F159" s="12"/>
      <c r="G159" s="12"/>
      <c r="H159" s="12"/>
      <c r="J159" s="12"/>
      <c r="K159" s="12"/>
      <c r="L159" s="38"/>
      <c r="M159" s="38"/>
      <c r="N159" s="38"/>
      <c r="O159" s="11"/>
      <c r="P159" s="18"/>
      <c r="Q159" s="437"/>
      <c r="R159" s="437"/>
      <c r="S159" s="437"/>
      <c r="T159" s="437"/>
      <c r="U159" s="437"/>
      <c r="V159" s="437"/>
      <c r="W159" s="437"/>
    </row>
    <row r="160" spans="1:23" ht="11.1" customHeight="1" x14ac:dyDescent="0.2">
      <c r="A160" s="11"/>
      <c r="B160" s="11"/>
      <c r="C160" s="11"/>
      <c r="D160" s="11"/>
      <c r="E160" s="11"/>
      <c r="F160" s="12"/>
      <c r="G160" s="12"/>
      <c r="H160" s="12"/>
      <c r="I160" s="12"/>
      <c r="J160" s="37"/>
      <c r="K160" s="37"/>
      <c r="L160" s="38"/>
      <c r="M160" s="38"/>
      <c r="N160" s="38"/>
      <c r="O160" s="11"/>
      <c r="P160" s="18"/>
      <c r="Q160" s="437"/>
      <c r="R160" s="437"/>
      <c r="S160" s="437"/>
      <c r="T160" s="437"/>
      <c r="U160" s="437"/>
      <c r="V160" s="437"/>
      <c r="W160" s="437"/>
    </row>
    <row r="161" spans="1:23" x14ac:dyDescent="0.2">
      <c r="A161" s="11"/>
      <c r="B161" s="11"/>
      <c r="C161" s="11"/>
      <c r="D161" s="11"/>
      <c r="E161" s="11"/>
      <c r="F161" s="12"/>
      <c r="G161" s="12"/>
      <c r="H161" s="12"/>
      <c r="I161" s="12"/>
      <c r="J161" s="12"/>
      <c r="K161" s="12"/>
      <c r="L161" s="11"/>
      <c r="M161" s="11"/>
      <c r="N161" s="11"/>
      <c r="O161" s="11"/>
      <c r="P161" s="18"/>
      <c r="Q161" s="437"/>
      <c r="R161" s="437"/>
      <c r="S161" s="437"/>
      <c r="T161" s="437"/>
      <c r="U161" s="437"/>
      <c r="V161" s="437"/>
      <c r="W161" s="437"/>
    </row>
    <row r="162" spans="1:23" x14ac:dyDescent="0.2">
      <c r="A162" s="11"/>
      <c r="B162" s="11"/>
      <c r="C162" s="11"/>
      <c r="D162" s="11"/>
      <c r="E162" s="11"/>
      <c r="F162" s="12"/>
      <c r="G162" s="12"/>
      <c r="H162" s="12"/>
      <c r="I162" s="12"/>
      <c r="J162" s="12"/>
      <c r="K162" s="12"/>
      <c r="L162" s="11"/>
      <c r="M162" s="11"/>
      <c r="N162" s="11"/>
      <c r="O162" s="11"/>
      <c r="P162" s="18"/>
      <c r="Q162" s="437"/>
      <c r="R162" s="437"/>
      <c r="S162" s="437"/>
      <c r="T162" s="437"/>
      <c r="U162" s="437"/>
      <c r="V162" s="437"/>
      <c r="W162" s="437"/>
    </row>
    <row r="163" spans="1:23" ht="14.25" x14ac:dyDescent="0.2">
      <c r="A163" s="283">
        <v>1</v>
      </c>
      <c r="B163" s="11" t="s">
        <v>101</v>
      </c>
      <c r="C163" s="11"/>
      <c r="D163" s="11"/>
      <c r="E163" s="11"/>
      <c r="F163" s="12"/>
      <c r="G163" s="12"/>
      <c r="H163" s="12"/>
      <c r="I163" s="12"/>
      <c r="J163" s="12"/>
      <c r="K163" s="12"/>
      <c r="L163" s="11"/>
      <c r="M163" s="11"/>
      <c r="N163" s="11"/>
      <c r="O163" s="11"/>
      <c r="P163" s="18"/>
      <c r="Q163" s="437"/>
      <c r="R163" s="437"/>
      <c r="S163" s="437"/>
      <c r="T163" s="437"/>
      <c r="U163" s="437"/>
      <c r="V163" s="437"/>
      <c r="W163" s="437"/>
    </row>
    <row r="164" spans="1:23" ht="14.25" x14ac:dyDescent="0.2">
      <c r="A164" s="283"/>
      <c r="B164" s="11" t="s">
        <v>102</v>
      </c>
      <c r="C164" s="11"/>
      <c r="D164" s="11"/>
      <c r="E164" s="11"/>
      <c r="F164" s="12"/>
      <c r="G164" s="12"/>
      <c r="H164" s="12"/>
      <c r="I164" s="12"/>
      <c r="J164" s="12"/>
      <c r="K164" s="12"/>
      <c r="L164" s="11"/>
      <c r="M164" s="11"/>
      <c r="N164" s="11"/>
      <c r="O164" s="11"/>
      <c r="P164" s="18"/>
      <c r="Q164" s="437"/>
      <c r="R164" s="437"/>
      <c r="S164" s="437"/>
      <c r="T164" s="437"/>
      <c r="U164" s="437"/>
      <c r="V164" s="437"/>
      <c r="W164" s="437"/>
    </row>
    <row r="165" spans="1:23" ht="14.25" x14ac:dyDescent="0.2">
      <c r="A165" s="283"/>
      <c r="B165" s="11" t="s">
        <v>103</v>
      </c>
      <c r="C165" s="11"/>
      <c r="D165" s="11"/>
      <c r="E165" s="11"/>
      <c r="F165" s="12"/>
      <c r="G165" s="12"/>
      <c r="H165" s="12"/>
      <c r="I165" s="12"/>
      <c r="J165" s="12"/>
      <c r="K165" s="12"/>
      <c r="L165" s="11"/>
      <c r="M165" s="11"/>
      <c r="N165" s="11"/>
      <c r="O165" s="11"/>
      <c r="P165" s="18"/>
      <c r="Q165" s="437"/>
      <c r="R165" s="437"/>
      <c r="S165" s="437"/>
      <c r="T165" s="437"/>
      <c r="U165" s="437"/>
      <c r="V165" s="437"/>
      <c r="W165" s="437"/>
    </row>
    <row r="166" spans="1:23" ht="14.25" x14ac:dyDescent="0.2">
      <c r="A166" s="283"/>
      <c r="B166" s="11"/>
      <c r="C166" s="11"/>
      <c r="D166" s="11"/>
      <c r="E166" s="11"/>
      <c r="F166" s="12"/>
      <c r="G166" s="12"/>
      <c r="H166" s="12"/>
      <c r="I166" s="12"/>
      <c r="J166" s="12"/>
      <c r="K166" s="12"/>
      <c r="L166" s="11"/>
      <c r="M166" s="11"/>
      <c r="N166" s="11"/>
      <c r="O166" s="11"/>
      <c r="P166" s="18"/>
      <c r="Q166" s="437"/>
      <c r="R166" s="437"/>
      <c r="S166" s="437"/>
      <c r="T166" s="437"/>
      <c r="U166" s="437"/>
      <c r="V166" s="437"/>
      <c r="W166" s="437"/>
    </row>
    <row r="167" spans="1:23" ht="14.25" x14ac:dyDescent="0.2">
      <c r="A167" s="283">
        <v>2</v>
      </c>
      <c r="B167" s="11" t="s">
        <v>104</v>
      </c>
      <c r="C167" s="11"/>
      <c r="D167" s="11"/>
      <c r="E167" s="11"/>
      <c r="F167" s="12"/>
      <c r="G167" s="12"/>
      <c r="H167" s="12"/>
      <c r="I167" s="12"/>
      <c r="J167" s="12"/>
      <c r="K167" s="12"/>
      <c r="L167" s="11"/>
      <c r="M167" s="11"/>
      <c r="N167" s="11"/>
      <c r="O167" s="11"/>
      <c r="P167" s="18"/>
      <c r="Q167" s="437"/>
      <c r="R167" s="437"/>
      <c r="S167" s="437"/>
      <c r="T167" s="437"/>
      <c r="U167" s="437"/>
      <c r="V167" s="437"/>
      <c r="W167" s="437"/>
    </row>
    <row r="168" spans="1:23" ht="14.25" x14ac:dyDescent="0.2">
      <c r="A168" s="283"/>
      <c r="B168" s="11" t="s">
        <v>105</v>
      </c>
      <c r="C168" s="11"/>
      <c r="D168" s="11"/>
      <c r="E168" s="11"/>
      <c r="F168" s="12"/>
      <c r="G168" s="12"/>
      <c r="H168" s="12"/>
      <c r="I168" s="12"/>
      <c r="J168" s="12"/>
      <c r="K168" s="12"/>
      <c r="L168" s="11"/>
      <c r="M168" s="11"/>
      <c r="N168" s="11"/>
      <c r="O168" s="11"/>
      <c r="P168" s="18"/>
      <c r="Q168" s="437"/>
      <c r="R168" s="437"/>
      <c r="S168" s="437"/>
      <c r="T168" s="437"/>
      <c r="U168" s="437"/>
      <c r="V168" s="437"/>
      <c r="W168" s="437"/>
    </row>
    <row r="169" spans="1:23" ht="14.25" x14ac:dyDescent="0.2">
      <c r="A169" s="283"/>
      <c r="B169" s="11"/>
      <c r="C169" s="11"/>
      <c r="D169" s="11"/>
      <c r="E169" s="11"/>
      <c r="F169" s="12"/>
      <c r="G169" s="12"/>
      <c r="H169" s="12"/>
      <c r="I169" s="12"/>
      <c r="J169" s="12"/>
      <c r="K169" s="12"/>
      <c r="L169" s="11"/>
      <c r="M169" s="11"/>
      <c r="N169" s="11"/>
      <c r="O169" s="11"/>
      <c r="P169" s="18"/>
      <c r="Q169" s="437"/>
      <c r="R169" s="437"/>
      <c r="S169" s="437"/>
      <c r="T169" s="437"/>
      <c r="U169" s="437"/>
      <c r="V169" s="437"/>
      <c r="W169" s="437"/>
    </row>
    <row r="170" spans="1:23" ht="14.25" x14ac:dyDescent="0.2">
      <c r="A170" s="283">
        <v>3</v>
      </c>
      <c r="B170" s="11" t="s">
        <v>106</v>
      </c>
      <c r="C170" s="11"/>
      <c r="D170" s="11"/>
      <c r="E170" s="11"/>
      <c r="F170" s="12"/>
      <c r="G170" s="12"/>
      <c r="H170" s="12"/>
      <c r="I170" s="12"/>
      <c r="J170" s="12"/>
      <c r="K170" s="12"/>
      <c r="L170" s="11"/>
      <c r="M170" s="11"/>
      <c r="N170" s="11"/>
      <c r="O170" s="11"/>
      <c r="P170" s="18"/>
      <c r="Q170" s="437"/>
      <c r="R170" s="437"/>
      <c r="S170" s="437"/>
      <c r="T170" s="437"/>
      <c r="U170" s="437"/>
      <c r="V170" s="437"/>
      <c r="W170" s="437"/>
    </row>
    <row r="171" spans="1:23" x14ac:dyDescent="0.2">
      <c r="A171" s="11"/>
      <c r="B171" s="11" t="s">
        <v>107</v>
      </c>
      <c r="C171" s="11"/>
      <c r="D171" s="11"/>
      <c r="E171" s="11"/>
      <c r="F171" s="12"/>
      <c r="G171" s="12"/>
      <c r="H171" s="12"/>
      <c r="I171" s="12"/>
      <c r="J171" s="12"/>
      <c r="K171" s="12"/>
      <c r="L171" s="11"/>
      <c r="M171" s="11"/>
      <c r="N171" s="11"/>
      <c r="O171" s="11"/>
      <c r="P171" s="18"/>
      <c r="Q171" s="437"/>
      <c r="R171" s="437"/>
      <c r="S171" s="437"/>
      <c r="T171" s="437"/>
      <c r="U171" s="437"/>
      <c r="V171" s="437"/>
      <c r="W171" s="437"/>
    </row>
    <row r="172" spans="1:23" x14ac:dyDescent="0.2">
      <c r="A172" s="11"/>
      <c r="B172" s="11" t="s">
        <v>129</v>
      </c>
      <c r="C172" s="11"/>
      <c r="D172" s="11"/>
      <c r="E172" s="11"/>
      <c r="F172" s="12"/>
      <c r="G172" s="12"/>
      <c r="H172" s="12"/>
      <c r="I172" s="12"/>
      <c r="J172" s="12"/>
      <c r="K172" s="12"/>
      <c r="L172" s="11"/>
      <c r="M172" s="11"/>
      <c r="N172" s="11"/>
      <c r="O172" s="11"/>
      <c r="P172" s="18"/>
      <c r="Q172" s="437"/>
      <c r="R172" s="437"/>
      <c r="S172" s="437"/>
      <c r="T172" s="437"/>
      <c r="U172" s="437"/>
      <c r="V172" s="437"/>
      <c r="W172" s="437"/>
    </row>
    <row r="173" spans="1:23" x14ac:dyDescent="0.2">
      <c r="A173" s="11"/>
      <c r="B173" s="11" t="s">
        <v>130</v>
      </c>
      <c r="C173" s="11"/>
      <c r="D173" s="11"/>
      <c r="E173" s="11"/>
      <c r="F173" s="12"/>
      <c r="G173" s="12"/>
      <c r="H173" s="12"/>
      <c r="I173" s="12"/>
      <c r="J173" s="12"/>
      <c r="K173" s="12"/>
      <c r="L173" s="11"/>
      <c r="M173" s="11"/>
      <c r="N173" s="11"/>
      <c r="O173" s="11"/>
      <c r="P173" s="18"/>
      <c r="Q173" s="437"/>
      <c r="R173" s="437"/>
      <c r="S173" s="437"/>
      <c r="T173" s="437"/>
      <c r="U173" s="437"/>
      <c r="V173" s="437"/>
      <c r="W173" s="437"/>
    </row>
    <row r="174" spans="1:23" x14ac:dyDescent="0.2">
      <c r="A174" s="11"/>
      <c r="B174" s="11"/>
      <c r="C174" s="11"/>
      <c r="D174" s="11"/>
      <c r="E174" s="11"/>
      <c r="F174" s="11"/>
      <c r="G174" s="11"/>
      <c r="H174" s="12"/>
      <c r="I174" s="12"/>
      <c r="J174" s="12"/>
      <c r="K174" s="12"/>
      <c r="L174" s="11"/>
      <c r="M174" s="11"/>
      <c r="N174" s="11"/>
      <c r="O174" s="11"/>
      <c r="P174" s="18"/>
      <c r="Q174" s="437"/>
      <c r="R174" s="437"/>
      <c r="S174" s="437"/>
      <c r="T174" s="437"/>
      <c r="U174" s="437"/>
      <c r="V174" s="437"/>
      <c r="W174" s="437"/>
    </row>
    <row r="175" spans="1:23" x14ac:dyDescent="0.2">
      <c r="A175" s="11"/>
      <c r="B175" s="11"/>
      <c r="C175" s="11"/>
      <c r="D175" s="11"/>
      <c r="E175" s="11"/>
      <c r="F175" s="11"/>
      <c r="G175" s="11"/>
      <c r="H175" s="12"/>
      <c r="I175" s="12"/>
      <c r="J175" s="12"/>
      <c r="K175" s="12"/>
      <c r="L175" s="11"/>
      <c r="M175" s="11"/>
      <c r="N175" s="11"/>
      <c r="O175" s="11"/>
      <c r="P175" s="437"/>
      <c r="Q175" s="437"/>
      <c r="R175" s="437"/>
      <c r="S175" s="437"/>
      <c r="T175" s="437"/>
      <c r="U175" s="437"/>
      <c r="V175" s="437"/>
      <c r="W175" s="437"/>
    </row>
    <row r="176" spans="1:23" x14ac:dyDescent="0.2">
      <c r="A176" s="11"/>
      <c r="B176" s="11"/>
      <c r="C176" s="11"/>
      <c r="D176" s="11"/>
      <c r="E176" s="11"/>
      <c r="F176" s="12"/>
      <c r="G176" s="12"/>
      <c r="H176" s="12"/>
      <c r="I176" s="12"/>
      <c r="J176" s="12"/>
      <c r="K176" s="12"/>
      <c r="L176" s="11"/>
      <c r="M176" s="11"/>
      <c r="N176" s="11"/>
      <c r="O176" s="11"/>
      <c r="P176" s="437"/>
      <c r="Q176" s="437"/>
      <c r="R176" s="437"/>
      <c r="S176" s="437"/>
      <c r="T176" s="437"/>
      <c r="U176" s="437"/>
      <c r="V176" s="437"/>
      <c r="W176" s="437"/>
    </row>
    <row r="177" spans="1:23" x14ac:dyDescent="0.2">
      <c r="A177" s="11"/>
      <c r="B177" s="11"/>
      <c r="C177" s="11"/>
      <c r="D177" s="11"/>
      <c r="E177" s="11"/>
      <c r="F177" s="12"/>
      <c r="G177" s="12"/>
      <c r="H177" s="12"/>
      <c r="I177" s="12"/>
      <c r="J177" s="12"/>
      <c r="K177" s="12"/>
      <c r="L177" s="11"/>
      <c r="M177" s="11"/>
      <c r="N177" s="11"/>
      <c r="O177" s="11"/>
      <c r="P177" s="437"/>
      <c r="Q177" s="437"/>
      <c r="R177" s="437"/>
      <c r="S177" s="437"/>
      <c r="T177" s="437"/>
      <c r="U177" s="437"/>
      <c r="V177" s="437"/>
      <c r="W177" s="437"/>
    </row>
    <row r="178" spans="1:23" x14ac:dyDescent="0.2">
      <c r="A178" s="11"/>
      <c r="B178" s="11"/>
      <c r="C178" s="11"/>
      <c r="D178" s="11"/>
      <c r="E178" s="11"/>
      <c r="F178" s="12"/>
      <c r="G178" s="12"/>
      <c r="H178" s="12"/>
      <c r="I178" s="12"/>
      <c r="J178" s="12"/>
      <c r="K178" s="284" t="s">
        <v>108</v>
      </c>
      <c r="L178" s="11"/>
      <c r="M178" s="11"/>
      <c r="N178" s="11"/>
      <c r="O178" s="11"/>
      <c r="P178" s="437"/>
      <c r="Q178" s="437"/>
      <c r="R178" s="437"/>
      <c r="S178" s="437"/>
      <c r="T178" s="437"/>
      <c r="U178" s="437"/>
      <c r="V178" s="437"/>
      <c r="W178" s="437"/>
    </row>
    <row r="179" spans="1:23" x14ac:dyDescent="0.2">
      <c r="A179" s="11"/>
      <c r="B179" s="11"/>
      <c r="C179" s="11"/>
      <c r="D179" s="11"/>
      <c r="E179" s="11"/>
      <c r="F179" s="12"/>
      <c r="G179" s="12"/>
      <c r="H179" s="12"/>
      <c r="J179" s="12"/>
      <c r="K179" s="284"/>
      <c r="M179" s="11"/>
      <c r="N179" s="11"/>
      <c r="O179" s="11"/>
      <c r="P179" s="437"/>
      <c r="Q179" s="437"/>
      <c r="R179" s="437"/>
      <c r="S179" s="437"/>
      <c r="T179" s="437"/>
      <c r="U179" s="437"/>
      <c r="V179" s="437"/>
      <c r="W179" s="437"/>
    </row>
    <row r="180" spans="1:23" ht="18" x14ac:dyDescent="0.25">
      <c r="A180" s="285" t="s">
        <v>109</v>
      </c>
      <c r="B180" s="286"/>
      <c r="C180" s="286"/>
      <c r="D180" s="286"/>
      <c r="E180" s="286"/>
      <c r="F180" s="287"/>
      <c r="G180" s="287"/>
      <c r="H180" s="287"/>
      <c r="I180" s="288"/>
      <c r="J180" s="287"/>
      <c r="K180" s="287"/>
      <c r="L180" s="289"/>
      <c r="M180" s="289"/>
      <c r="N180" s="289"/>
      <c r="O180" s="290"/>
      <c r="P180" s="437"/>
      <c r="Q180" s="437"/>
      <c r="R180" s="437"/>
      <c r="S180" s="437"/>
      <c r="T180" s="437"/>
      <c r="U180" s="437"/>
      <c r="V180" s="437"/>
      <c r="W180" s="437"/>
    </row>
    <row r="181" spans="1:23" ht="18" x14ac:dyDescent="0.25">
      <c r="A181" s="291" t="s">
        <v>110</v>
      </c>
      <c r="B181" s="292"/>
      <c r="C181" s="292"/>
      <c r="D181" s="292"/>
      <c r="E181" s="292"/>
      <c r="F181" s="293"/>
      <c r="G181" s="293"/>
      <c r="H181" s="293"/>
      <c r="I181" s="294"/>
      <c r="J181" s="293"/>
      <c r="K181" s="293"/>
      <c r="L181" s="295"/>
      <c r="M181" s="295"/>
      <c r="N181" s="295"/>
      <c r="O181" s="296"/>
      <c r="P181" s="437"/>
      <c r="Q181" s="437"/>
      <c r="R181" s="437"/>
      <c r="S181" s="437"/>
      <c r="T181" s="437"/>
      <c r="U181" s="437"/>
      <c r="V181" s="437"/>
      <c r="W181" s="437"/>
    </row>
    <row r="182" spans="1:23" ht="18" x14ac:dyDescent="0.25">
      <c r="A182" s="297"/>
      <c r="B182" s="292"/>
      <c r="C182" s="292"/>
      <c r="D182" s="292"/>
      <c r="E182" s="292"/>
      <c r="F182" s="293"/>
      <c r="G182" s="293"/>
      <c r="H182" s="293"/>
      <c r="I182" s="298"/>
      <c r="J182" s="299"/>
      <c r="K182" s="299"/>
      <c r="L182" s="295"/>
      <c r="M182" s="295"/>
      <c r="N182" s="295"/>
      <c r="O182" s="296"/>
      <c r="P182" s="437"/>
      <c r="Q182" s="437"/>
      <c r="R182" s="437"/>
      <c r="S182" s="437"/>
      <c r="T182" s="437"/>
      <c r="U182" s="437"/>
      <c r="V182" s="437"/>
      <c r="W182" s="437"/>
    </row>
    <row r="183" spans="1:23" ht="18" x14ac:dyDescent="0.25">
      <c r="A183" s="300"/>
      <c r="B183" s="38"/>
      <c r="C183" s="38"/>
      <c r="D183" s="38"/>
      <c r="E183" s="38"/>
      <c r="F183" s="37"/>
      <c r="G183" s="37"/>
      <c r="H183" s="37"/>
      <c r="I183" s="220"/>
      <c r="J183" s="301"/>
      <c r="K183" s="301"/>
      <c r="L183" s="302"/>
      <c r="M183" s="302"/>
      <c r="N183" s="302"/>
      <c r="O183" s="303"/>
      <c r="P183" s="437"/>
      <c r="Q183" s="437"/>
      <c r="R183" s="437"/>
      <c r="S183" s="437"/>
      <c r="T183" s="437"/>
      <c r="U183" s="437"/>
      <c r="V183" s="437"/>
      <c r="W183" s="437"/>
    </row>
    <row r="184" spans="1:23" ht="15.75" x14ac:dyDescent="0.25">
      <c r="A184" s="113"/>
      <c r="B184" s="38"/>
      <c r="C184" s="304"/>
      <c r="D184" s="305"/>
      <c r="E184" s="11"/>
      <c r="F184" s="37"/>
      <c r="G184" s="37"/>
      <c r="H184" s="305"/>
      <c r="I184" s="37"/>
      <c r="J184" s="306"/>
      <c r="K184" s="38"/>
      <c r="L184" s="304"/>
      <c r="M184" s="38"/>
      <c r="N184" s="38"/>
      <c r="O184" s="303"/>
      <c r="P184" s="437"/>
      <c r="Q184" s="437"/>
      <c r="R184" s="437"/>
      <c r="S184" s="437"/>
      <c r="T184" s="437"/>
      <c r="U184" s="437"/>
      <c r="V184" s="437"/>
      <c r="W184" s="437"/>
    </row>
    <row r="185" spans="1:23" x14ac:dyDescent="0.2">
      <c r="A185" s="113"/>
      <c r="B185" s="38"/>
      <c r="C185" s="38"/>
      <c r="D185" s="38"/>
      <c r="E185" s="38"/>
      <c r="F185" s="37"/>
      <c r="G185" s="37"/>
      <c r="H185" s="37"/>
      <c r="I185" s="37"/>
      <c r="J185" s="37"/>
      <c r="K185" s="37"/>
      <c r="L185" s="38"/>
      <c r="M185" s="38"/>
      <c r="N185" s="38"/>
      <c r="O185" s="201"/>
      <c r="P185" s="437"/>
      <c r="Q185" s="437"/>
      <c r="R185" s="437"/>
      <c r="S185" s="437"/>
      <c r="T185" s="437"/>
      <c r="U185" s="437"/>
      <c r="V185" s="437"/>
      <c r="W185" s="437"/>
    </row>
    <row r="186" spans="1:23" ht="15.75" x14ac:dyDescent="0.25">
      <c r="A186" s="25" t="s">
        <v>4</v>
      </c>
      <c r="B186" s="195"/>
      <c r="C186" s="26"/>
      <c r="D186" s="26"/>
      <c r="E186" s="26"/>
      <c r="F186" s="26"/>
      <c r="G186" s="30"/>
      <c r="H186" s="342"/>
      <c r="I186" s="38"/>
      <c r="J186" s="305"/>
      <c r="K186" s="305"/>
      <c r="L186" s="38"/>
      <c r="M186" s="38"/>
      <c r="N186" s="38"/>
      <c r="O186" s="201"/>
      <c r="P186" s="437"/>
      <c r="Q186" s="437"/>
      <c r="R186" s="437"/>
      <c r="S186" s="437"/>
      <c r="T186" s="437"/>
      <c r="U186" s="437"/>
      <c r="V186" s="437"/>
      <c r="W186" s="437"/>
    </row>
    <row r="187" spans="1:23" x14ac:dyDescent="0.2">
      <c r="A187" s="706" t="str">
        <f>IF(A7="","",A7)</f>
        <v/>
      </c>
      <c r="B187" s="707"/>
      <c r="C187" s="707"/>
      <c r="D187" s="707"/>
      <c r="E187" s="707"/>
      <c r="F187" s="707"/>
      <c r="G187" s="708"/>
      <c r="H187" s="342"/>
      <c r="J187" s="12"/>
      <c r="K187" s="12"/>
      <c r="L187" s="38"/>
      <c r="M187" s="38"/>
      <c r="N187" s="38"/>
      <c r="O187" s="201"/>
      <c r="P187" s="437"/>
      <c r="Q187" s="437"/>
      <c r="R187" s="437"/>
      <c r="S187" s="437"/>
      <c r="T187" s="437"/>
      <c r="U187" s="437"/>
      <c r="V187" s="437"/>
      <c r="W187" s="437"/>
    </row>
    <row r="188" spans="1:23" x14ac:dyDescent="0.2">
      <c r="A188" s="706" t="str">
        <f>IF(A8="","",A8)</f>
        <v/>
      </c>
      <c r="B188" s="707"/>
      <c r="C188" s="707"/>
      <c r="D188" s="707"/>
      <c r="E188" s="707"/>
      <c r="F188" s="707"/>
      <c r="G188" s="708"/>
      <c r="H188" s="342"/>
      <c r="I188" s="343"/>
      <c r="J188" s="304" t="s">
        <v>131</v>
      </c>
      <c r="K188" s="304"/>
      <c r="L188" s="304"/>
      <c r="M188" s="304"/>
      <c r="N188" s="304"/>
      <c r="O188" s="344"/>
      <c r="P188" s="437"/>
      <c r="Q188" s="437"/>
      <c r="R188" s="437"/>
      <c r="S188" s="437"/>
      <c r="T188" s="437"/>
      <c r="U188" s="437"/>
      <c r="V188" s="437"/>
      <c r="W188" s="437"/>
    </row>
    <row r="189" spans="1:23" x14ac:dyDescent="0.2">
      <c r="A189" s="706" t="str">
        <f>IF(A9="","",A9)</f>
        <v/>
      </c>
      <c r="B189" s="707"/>
      <c r="C189" s="707"/>
      <c r="D189" s="707"/>
      <c r="E189" s="707"/>
      <c r="F189" s="707"/>
      <c r="G189" s="708"/>
      <c r="H189" s="342"/>
      <c r="J189" s="12"/>
      <c r="K189" s="12"/>
      <c r="L189" s="38"/>
      <c r="M189" s="38"/>
      <c r="N189" s="38"/>
      <c r="O189" s="201"/>
      <c r="P189" s="437"/>
      <c r="Q189" s="437"/>
      <c r="R189" s="437"/>
      <c r="S189" s="437"/>
      <c r="T189" s="437"/>
      <c r="U189" s="437"/>
      <c r="V189" s="437"/>
      <c r="W189" s="437"/>
    </row>
    <row r="190" spans="1:23" x14ac:dyDescent="0.2">
      <c r="A190" s="706" t="str">
        <f>IF(A10="","",A10)</f>
        <v/>
      </c>
      <c r="B190" s="707"/>
      <c r="C190" s="707"/>
      <c r="D190" s="707"/>
      <c r="E190" s="707"/>
      <c r="F190" s="707"/>
      <c r="G190" s="708"/>
      <c r="H190" s="342"/>
      <c r="I190" s="307"/>
      <c r="J190" s="304" t="s">
        <v>3</v>
      </c>
      <c r="K190" s="304"/>
      <c r="L190" s="11"/>
      <c r="M190" s="38"/>
      <c r="N190" s="38"/>
      <c r="O190" s="201"/>
      <c r="P190" s="437"/>
      <c r="Q190" s="437"/>
      <c r="R190" s="437"/>
      <c r="S190" s="437"/>
      <c r="T190" s="437"/>
      <c r="U190" s="437"/>
      <c r="V190" s="437"/>
      <c r="W190" s="437"/>
    </row>
    <row r="191" spans="1:23" ht="15.75" x14ac:dyDescent="0.25">
      <c r="A191" s="41" t="s">
        <v>111</v>
      </c>
      <c r="B191" s="42"/>
      <c r="C191" s="42"/>
      <c r="D191" s="43"/>
      <c r="E191" s="43"/>
      <c r="F191" s="663">
        <f>E11</f>
        <v>2024</v>
      </c>
      <c r="G191" s="664"/>
      <c r="H191" s="345"/>
      <c r="I191" s="38"/>
      <c r="J191" s="38"/>
      <c r="K191" s="38"/>
      <c r="L191" s="38"/>
      <c r="M191" s="38"/>
      <c r="N191" s="38"/>
      <c r="O191" s="201"/>
      <c r="P191" s="437"/>
      <c r="Q191" s="437"/>
      <c r="R191" s="437"/>
      <c r="S191" s="437"/>
      <c r="T191" s="437"/>
      <c r="U191" s="437"/>
      <c r="V191" s="437"/>
      <c r="W191" s="437"/>
    </row>
    <row r="192" spans="1:23" ht="15.75" x14ac:dyDescent="0.25">
      <c r="A192" s="46"/>
      <c r="B192" s="47"/>
      <c r="C192" s="47"/>
      <c r="D192" s="47"/>
      <c r="E192" s="308"/>
      <c r="F192" s="309"/>
      <c r="G192" s="48"/>
      <c r="H192" s="48"/>
      <c r="I192" s="48"/>
      <c r="J192" s="49"/>
      <c r="K192" s="49"/>
      <c r="L192" s="47"/>
      <c r="M192" s="50"/>
      <c r="N192" s="51"/>
      <c r="O192" s="310"/>
      <c r="P192" s="437"/>
      <c r="Q192" s="437"/>
      <c r="R192" s="437"/>
      <c r="S192" s="437"/>
      <c r="T192" s="437"/>
      <c r="U192" s="437"/>
      <c r="V192" s="437"/>
      <c r="W192" s="437"/>
    </row>
    <row r="193" spans="1:23" x14ac:dyDescent="0.2">
      <c r="A193" s="113"/>
      <c r="B193" s="38"/>
      <c r="C193" s="38"/>
      <c r="D193" s="38"/>
      <c r="E193" s="38"/>
      <c r="F193" s="37"/>
      <c r="G193" s="37"/>
      <c r="H193" s="37"/>
      <c r="I193" s="37"/>
      <c r="J193" s="37"/>
      <c r="K193" s="37"/>
      <c r="L193" s="38"/>
      <c r="M193" s="38"/>
      <c r="N193" s="38"/>
      <c r="O193" s="201"/>
      <c r="P193" s="437"/>
      <c r="Q193" s="437"/>
      <c r="R193" s="437"/>
      <c r="S193" s="437"/>
      <c r="T193" s="437"/>
      <c r="U193" s="437"/>
      <c r="V193" s="437"/>
      <c r="W193" s="437"/>
    </row>
    <row r="194" spans="1:23" x14ac:dyDescent="0.2">
      <c r="A194" s="311"/>
      <c r="B194" s="47"/>
      <c r="C194" s="47"/>
      <c r="D194" s="47"/>
      <c r="E194" s="47"/>
      <c r="F194" s="49"/>
      <c r="G194" s="49"/>
      <c r="H194" s="49"/>
      <c r="I194" s="49"/>
      <c r="J194" s="49"/>
      <c r="K194" s="49"/>
      <c r="L194" s="47"/>
      <c r="M194" s="47"/>
      <c r="N194" s="47"/>
      <c r="O194" s="312"/>
      <c r="P194" s="437"/>
      <c r="Q194" s="437"/>
      <c r="R194" s="437"/>
      <c r="S194" s="437"/>
      <c r="T194" s="437"/>
      <c r="U194" s="437"/>
      <c r="V194" s="437"/>
      <c r="W194" s="437"/>
    </row>
    <row r="195" spans="1:23" ht="16.5" thickBot="1" x14ac:dyDescent="0.3">
      <c r="A195" s="54" t="s">
        <v>122</v>
      </c>
      <c r="B195" s="55"/>
      <c r="C195" s="55"/>
      <c r="D195" s="55"/>
      <c r="E195" s="55"/>
      <c r="F195" s="56"/>
      <c r="G195" s="56"/>
      <c r="H195" s="56"/>
      <c r="I195" s="56"/>
      <c r="J195" s="56"/>
      <c r="K195" s="56"/>
      <c r="L195" s="55"/>
      <c r="M195" s="55"/>
      <c r="N195" s="55"/>
      <c r="O195" s="57"/>
      <c r="P195" s="437"/>
      <c r="Q195" s="437"/>
      <c r="R195" s="437"/>
      <c r="S195" s="437"/>
      <c r="T195" s="437"/>
      <c r="U195" s="437"/>
      <c r="V195" s="437"/>
      <c r="W195" s="437"/>
    </row>
    <row r="196" spans="1:23" ht="18" x14ac:dyDescent="0.3">
      <c r="A196" s="313"/>
      <c r="B196" s="314"/>
      <c r="C196" s="315"/>
      <c r="D196" s="332" t="s">
        <v>120</v>
      </c>
      <c r="E196" s="317"/>
      <c r="F196" s="318"/>
      <c r="G196" s="316" t="s">
        <v>121</v>
      </c>
      <c r="H196" s="317"/>
      <c r="I196" s="319"/>
      <c r="J196" s="566" t="s">
        <v>155</v>
      </c>
      <c r="K196" s="567"/>
      <c r="L196" s="567"/>
      <c r="M196" s="316" t="s">
        <v>156</v>
      </c>
      <c r="N196" s="567"/>
      <c r="O196" s="568"/>
      <c r="P196" s="437"/>
      <c r="Q196" s="437"/>
      <c r="R196" s="437"/>
      <c r="S196" s="437"/>
      <c r="T196" s="437"/>
      <c r="U196" s="437"/>
      <c r="V196" s="437"/>
      <c r="W196" s="437"/>
    </row>
    <row r="197" spans="1:23" ht="15" x14ac:dyDescent="0.25">
      <c r="A197" s="58"/>
      <c r="B197" s="59" t="s">
        <v>112</v>
      </c>
      <c r="C197" s="320"/>
      <c r="D197" s="333" t="s">
        <v>119</v>
      </c>
      <c r="E197" s="254"/>
      <c r="F197" s="145"/>
      <c r="G197" s="321" t="s">
        <v>146</v>
      </c>
      <c r="H197" s="254"/>
      <c r="I197" s="322"/>
      <c r="J197" s="326" t="s">
        <v>113</v>
      </c>
      <c r="K197" s="327"/>
      <c r="L197" s="327"/>
      <c r="M197" s="569"/>
      <c r="N197" s="327"/>
      <c r="O197" s="74"/>
      <c r="P197" s="437"/>
      <c r="Q197" s="437"/>
      <c r="R197" s="437"/>
      <c r="S197" s="437"/>
      <c r="T197" s="437"/>
      <c r="U197" s="437"/>
      <c r="V197" s="437"/>
      <c r="W197" s="437"/>
    </row>
    <row r="198" spans="1:23" ht="15" x14ac:dyDescent="0.25">
      <c r="A198" s="324"/>
      <c r="B198" s="325"/>
      <c r="C198" s="322"/>
      <c r="D198" s="326"/>
      <c r="E198" s="327" t="s">
        <v>114</v>
      </c>
      <c r="F198" s="328"/>
      <c r="G198" s="326"/>
      <c r="H198" s="327" t="s">
        <v>114</v>
      </c>
      <c r="I198" s="329"/>
      <c r="J198" s="326"/>
      <c r="K198" s="327" t="s">
        <v>114</v>
      </c>
      <c r="L198" s="570"/>
      <c r="M198" s="326"/>
      <c r="N198" s="327" t="s">
        <v>114</v>
      </c>
      <c r="O198" s="74"/>
      <c r="P198" s="437"/>
      <c r="Q198" s="437"/>
      <c r="R198" s="437"/>
      <c r="S198" s="437"/>
      <c r="T198" s="437"/>
      <c r="U198" s="437"/>
      <c r="V198" s="437"/>
      <c r="W198" s="437"/>
    </row>
    <row r="199" spans="1:23" x14ac:dyDescent="0.2">
      <c r="A199" s="334" t="s">
        <v>115</v>
      </c>
      <c r="B199" s="346"/>
      <c r="C199" s="377">
        <f>C204-5</f>
        <v>2019</v>
      </c>
      <c r="D199" s="349"/>
      <c r="E199" s="350" t="s">
        <v>32</v>
      </c>
      <c r="F199" s="351"/>
      <c r="G199" s="83"/>
      <c r="H199" s="355" t="e">
        <f>'2019'!M149</f>
        <v>#DIV/0!</v>
      </c>
      <c r="I199" s="354"/>
      <c r="J199" s="575"/>
      <c r="K199" s="595" t="e">
        <f>'2019'!N149</f>
        <v>#DIV/0!</v>
      </c>
      <c r="L199" s="577"/>
      <c r="M199" s="575"/>
      <c r="N199" s="595" t="e">
        <f>'2019'!O149</f>
        <v>#DIV/0!</v>
      </c>
      <c r="O199" s="574"/>
      <c r="P199" s="437"/>
      <c r="Q199" s="437"/>
      <c r="R199" s="437"/>
      <c r="S199" s="437"/>
      <c r="T199" s="437"/>
      <c r="U199" s="437"/>
      <c r="V199" s="437"/>
      <c r="W199" s="437"/>
    </row>
    <row r="200" spans="1:23" x14ac:dyDescent="0.2">
      <c r="A200" s="108" t="s">
        <v>115</v>
      </c>
      <c r="B200" s="347"/>
      <c r="C200" s="376">
        <f>C204-4</f>
        <v>2020</v>
      </c>
      <c r="D200" s="85"/>
      <c r="E200" s="352" t="s">
        <v>32</v>
      </c>
      <c r="F200" s="87"/>
      <c r="G200" s="353"/>
      <c r="H200" s="355" t="e">
        <f>'2020'!M149</f>
        <v>#DIV/0!</v>
      </c>
      <c r="I200" s="354"/>
      <c r="J200" s="575"/>
      <c r="K200" s="595" t="e">
        <f>'2020'!N149</f>
        <v>#DIV/0!</v>
      </c>
      <c r="L200" s="577"/>
      <c r="M200" s="575"/>
      <c r="N200" s="595" t="e">
        <f>'2020'!O149</f>
        <v>#DIV/0!</v>
      </c>
      <c r="O200" s="577"/>
      <c r="P200" s="437"/>
      <c r="Q200" s="437"/>
      <c r="R200" s="437"/>
      <c r="S200" s="437"/>
      <c r="T200" s="437"/>
      <c r="U200" s="437"/>
      <c r="V200" s="437"/>
      <c r="W200" s="437"/>
    </row>
    <row r="201" spans="1:23" x14ac:dyDescent="0.2">
      <c r="A201" s="108" t="s">
        <v>115</v>
      </c>
      <c r="B201" s="347"/>
      <c r="C201" s="373">
        <f>C204-3</f>
        <v>2021</v>
      </c>
      <c r="D201" s="353"/>
      <c r="E201" s="352" t="s">
        <v>32</v>
      </c>
      <c r="F201" s="354"/>
      <c r="G201" s="353"/>
      <c r="H201" s="355" t="e">
        <f>'2021'!M149</f>
        <v>#DIV/0!</v>
      </c>
      <c r="I201" s="354"/>
      <c r="J201" s="575"/>
      <c r="K201" s="595" t="e">
        <f>'2021'!N149</f>
        <v>#DIV/0!</v>
      </c>
      <c r="L201" s="577"/>
      <c r="M201" s="575"/>
      <c r="N201" s="595" t="e">
        <f>'2021'!O149</f>
        <v>#DIV/0!</v>
      </c>
      <c r="O201" s="577"/>
      <c r="P201" s="437"/>
      <c r="Q201" s="437"/>
      <c r="R201" s="437"/>
      <c r="S201" s="437"/>
      <c r="T201" s="437"/>
      <c r="U201" s="437"/>
      <c r="V201" s="437"/>
      <c r="W201" s="437"/>
    </row>
    <row r="202" spans="1:23" x14ac:dyDescent="0.2">
      <c r="A202" s="108" t="s">
        <v>115</v>
      </c>
      <c r="B202" s="347"/>
      <c r="C202" s="373">
        <f>C204-2</f>
        <v>2022</v>
      </c>
      <c r="D202" s="353"/>
      <c r="E202" s="355" t="e">
        <f>'2022'!L149</f>
        <v>#DIV/0!</v>
      </c>
      <c r="F202" s="354"/>
      <c r="G202" s="353"/>
      <c r="H202" s="355" t="e">
        <f>'2022'!M149</f>
        <v>#DIV/0!</v>
      </c>
      <c r="I202" s="354"/>
      <c r="J202" s="575"/>
      <c r="K202" s="595" t="e">
        <f>'2022'!N149</f>
        <v>#DIV/0!</v>
      </c>
      <c r="L202" s="577"/>
      <c r="M202" s="575"/>
      <c r="N202" s="595" t="e">
        <f>'2022'!O149</f>
        <v>#DIV/0!</v>
      </c>
      <c r="O202" s="577"/>
      <c r="P202" s="437"/>
      <c r="Q202" s="437"/>
      <c r="R202" s="437"/>
      <c r="S202" s="437"/>
      <c r="T202" s="437"/>
      <c r="U202" s="437"/>
      <c r="V202" s="437"/>
      <c r="W202" s="437"/>
    </row>
    <row r="203" spans="1:23" x14ac:dyDescent="0.2">
      <c r="A203" s="108" t="s">
        <v>115</v>
      </c>
      <c r="B203" s="347"/>
      <c r="C203" s="373">
        <f>C204-1</f>
        <v>2023</v>
      </c>
      <c r="D203" s="353"/>
      <c r="E203" s="355" t="e">
        <f>'2023'!L149</f>
        <v>#DIV/0!</v>
      </c>
      <c r="F203" s="354"/>
      <c r="G203" s="353"/>
      <c r="H203" s="355" t="e">
        <f>'2023'!M149</f>
        <v>#DIV/0!</v>
      </c>
      <c r="I203" s="354"/>
      <c r="J203" s="575"/>
      <c r="K203" s="595" t="e">
        <f>'2023'!N149</f>
        <v>#DIV/0!</v>
      </c>
      <c r="L203" s="577"/>
      <c r="M203" s="575"/>
      <c r="N203" s="595" t="e">
        <f>'2023'!O149</f>
        <v>#DIV/0!</v>
      </c>
      <c r="O203" s="577"/>
      <c r="P203" s="437"/>
      <c r="Q203" s="437"/>
      <c r="R203" s="437"/>
      <c r="S203" s="437"/>
      <c r="T203" s="437"/>
      <c r="U203" s="437"/>
      <c r="V203" s="437"/>
      <c r="W203" s="437"/>
    </row>
    <row r="204" spans="1:23" x14ac:dyDescent="0.2">
      <c r="A204" s="335" t="s">
        <v>116</v>
      </c>
      <c r="B204" s="348"/>
      <c r="C204" s="379">
        <f>F191</f>
        <v>2024</v>
      </c>
      <c r="D204" s="356"/>
      <c r="E204" s="357" t="e">
        <f>L149</f>
        <v>#DIV/0!</v>
      </c>
      <c r="F204" s="358"/>
      <c r="G204" s="356"/>
      <c r="H204" s="357" t="e">
        <f>M149</f>
        <v>#DIV/0!</v>
      </c>
      <c r="I204" s="358"/>
      <c r="J204" s="578"/>
      <c r="K204" s="579" t="e">
        <f>N149</f>
        <v>#DIV/0!</v>
      </c>
      <c r="L204" s="580"/>
      <c r="M204" s="578"/>
      <c r="N204" s="579" t="e">
        <f>O149</f>
        <v>#DIV/0!</v>
      </c>
      <c r="O204" s="580"/>
      <c r="P204" s="437"/>
      <c r="Q204" s="437"/>
      <c r="R204" s="437"/>
      <c r="S204" s="437"/>
      <c r="T204" s="437"/>
      <c r="U204" s="437"/>
      <c r="V204" s="437"/>
      <c r="W204" s="437"/>
    </row>
    <row r="205" spans="1:23" x14ac:dyDescent="0.2">
      <c r="A205" s="457"/>
      <c r="B205" s="38"/>
      <c r="C205" s="38"/>
      <c r="D205" s="195"/>
      <c r="E205" s="26"/>
      <c r="F205" s="30"/>
      <c r="G205" s="38"/>
      <c r="H205" s="38"/>
      <c r="I205" s="38"/>
      <c r="J205" s="581"/>
      <c r="K205" s="43"/>
      <c r="L205" s="582"/>
      <c r="M205" s="581"/>
      <c r="N205" s="43"/>
      <c r="O205" s="582"/>
      <c r="P205" s="437"/>
      <c r="Q205" s="437"/>
      <c r="R205" s="437"/>
      <c r="S205" s="437"/>
      <c r="T205" s="437"/>
      <c r="U205" s="437"/>
      <c r="V205" s="437"/>
      <c r="W205" s="437"/>
    </row>
    <row r="206" spans="1:23" ht="14.25" x14ac:dyDescent="0.2">
      <c r="A206" s="78" t="s">
        <v>117</v>
      </c>
      <c r="B206" s="363"/>
      <c r="C206" s="38"/>
      <c r="D206" s="113"/>
      <c r="E206" s="38"/>
      <c r="F206" s="201"/>
      <c r="G206" s="38"/>
      <c r="H206" s="38"/>
      <c r="I206" s="38"/>
      <c r="J206" s="583"/>
      <c r="K206" s="534"/>
      <c r="L206" s="584"/>
      <c r="M206" s="583"/>
      <c r="N206" s="534"/>
      <c r="O206" s="584"/>
      <c r="P206" s="437"/>
      <c r="Q206" s="437"/>
      <c r="R206" s="437"/>
      <c r="S206" s="437"/>
      <c r="T206" s="437"/>
      <c r="U206" s="437"/>
      <c r="V206" s="437"/>
      <c r="W206" s="437"/>
    </row>
    <row r="207" spans="1:23" ht="14.25" x14ac:dyDescent="0.2">
      <c r="A207" s="78" t="s">
        <v>118</v>
      </c>
      <c r="B207" s="363"/>
      <c r="C207" s="38"/>
      <c r="D207" s="113"/>
      <c r="E207" s="38"/>
      <c r="F207" s="201"/>
      <c r="G207" s="38"/>
      <c r="H207" s="38"/>
      <c r="I207" s="38"/>
      <c r="J207" s="583"/>
      <c r="K207" s="534"/>
      <c r="L207" s="584"/>
      <c r="M207" s="583"/>
      <c r="N207" s="534"/>
      <c r="O207" s="584"/>
      <c r="P207" s="437"/>
      <c r="Q207" s="437"/>
      <c r="R207" s="437"/>
      <c r="S207" s="437"/>
      <c r="T207" s="437"/>
      <c r="U207" s="437"/>
      <c r="V207" s="437"/>
      <c r="W207" s="437"/>
    </row>
    <row r="208" spans="1:23" ht="14.25" x14ac:dyDescent="0.2">
      <c r="A208" s="330" t="s">
        <v>151</v>
      </c>
      <c r="B208" s="363"/>
      <c r="C208" s="38"/>
      <c r="D208" s="365"/>
      <c r="E208" s="427" t="e">
        <f>AVERAGE(E202:E204)</f>
        <v>#DIV/0!</v>
      </c>
      <c r="F208" s="366">
        <v>1</v>
      </c>
      <c r="G208" s="367"/>
      <c r="H208" s="433" t="e">
        <f>AVERAGE(H199:H204)</f>
        <v>#DIV/0!</v>
      </c>
      <c r="I208" s="368">
        <v>2</v>
      </c>
      <c r="J208" s="585"/>
      <c r="K208" s="586" t="e">
        <f>AVERAGE(K199:K204)</f>
        <v>#DIV/0!</v>
      </c>
      <c r="L208" s="587"/>
      <c r="M208" s="585"/>
      <c r="N208" s="586" t="e">
        <f>AVERAGE(N199:N204)</f>
        <v>#DIV/0!</v>
      </c>
      <c r="O208" s="587"/>
      <c r="P208" s="437"/>
      <c r="Q208" s="437"/>
      <c r="R208" s="437"/>
      <c r="S208" s="437"/>
      <c r="T208" s="437"/>
      <c r="U208" s="437"/>
      <c r="V208" s="437"/>
      <c r="W208" s="437"/>
    </row>
    <row r="209" spans="1:23" x14ac:dyDescent="0.2">
      <c r="A209" s="331"/>
      <c r="B209" s="47"/>
      <c r="C209" s="47"/>
      <c r="D209" s="127"/>
      <c r="E209" s="47"/>
      <c r="F209" s="312"/>
      <c r="G209" s="47"/>
      <c r="H209" s="47"/>
      <c r="I209" s="47"/>
      <c r="J209" s="588"/>
      <c r="K209" s="589"/>
      <c r="L209" s="590"/>
      <c r="M209" s="588"/>
      <c r="N209" s="589"/>
      <c r="O209" s="590"/>
      <c r="P209" s="437"/>
      <c r="Q209" s="437"/>
      <c r="R209" s="437"/>
      <c r="S209" s="437"/>
      <c r="T209" s="437"/>
      <c r="U209" s="437"/>
      <c r="V209" s="437"/>
      <c r="W209" s="437"/>
    </row>
    <row r="210" spans="1:23" x14ac:dyDescent="0.2">
      <c r="A210" s="11"/>
      <c r="B210" s="11"/>
      <c r="C210" s="11"/>
      <c r="D210" s="11"/>
      <c r="E210" s="11"/>
      <c r="F210" s="12"/>
      <c r="G210" s="12"/>
      <c r="H210" s="12"/>
      <c r="I210" s="12"/>
      <c r="J210" s="12"/>
      <c r="K210" s="12"/>
      <c r="L210" s="11"/>
      <c r="M210" s="11"/>
      <c r="N210" s="11"/>
      <c r="O210" s="11"/>
      <c r="P210" s="437"/>
      <c r="Q210" s="437"/>
      <c r="R210" s="437"/>
      <c r="S210" s="437"/>
      <c r="T210" s="437"/>
      <c r="U210" s="437"/>
      <c r="V210" s="437"/>
      <c r="W210" s="437"/>
    </row>
    <row r="211" spans="1:23" x14ac:dyDescent="0.2">
      <c r="B211" s="279" t="s">
        <v>171</v>
      </c>
      <c r="C211" s="279"/>
      <c r="D211" s="279"/>
      <c r="E211" s="279"/>
      <c r="F211" s="280"/>
      <c r="G211" s="12"/>
      <c r="H211" s="12"/>
      <c r="I211" s="12"/>
      <c r="J211" s="12"/>
      <c r="K211" s="12"/>
      <c r="L211" s="11"/>
      <c r="M211" s="11"/>
      <c r="N211" s="11"/>
      <c r="O211" s="11"/>
      <c r="P211" s="437"/>
      <c r="Q211" s="437"/>
      <c r="R211" s="437"/>
      <c r="S211" s="437"/>
      <c r="T211" s="437"/>
      <c r="U211" s="437"/>
      <c r="V211" s="437"/>
      <c r="W211" s="437"/>
    </row>
    <row r="212" spans="1:23" x14ac:dyDescent="0.2">
      <c r="A212" s="11"/>
      <c r="B212" s="680"/>
      <c r="C212" s="681"/>
      <c r="D212" s="681"/>
      <c r="E212" s="681"/>
      <c r="F212" s="681"/>
      <c r="G212" s="681"/>
      <c r="H212" s="681"/>
      <c r="I212" s="681"/>
      <c r="J212" s="681"/>
      <c r="K212" s="681"/>
      <c r="L212" s="681"/>
      <c r="M212" s="681"/>
      <c r="N212" s="682"/>
      <c r="O212" s="11"/>
      <c r="P212" s="437"/>
      <c r="Q212" s="437"/>
      <c r="R212" s="437"/>
      <c r="S212" s="437"/>
      <c r="T212" s="437"/>
      <c r="U212" s="437"/>
      <c r="V212" s="437"/>
      <c r="W212" s="437"/>
    </row>
    <row r="213" spans="1:23" x14ac:dyDescent="0.2">
      <c r="A213" s="11"/>
      <c r="B213" s="683"/>
      <c r="C213" s="684"/>
      <c r="D213" s="684"/>
      <c r="E213" s="684"/>
      <c r="F213" s="684"/>
      <c r="G213" s="684"/>
      <c r="H213" s="684"/>
      <c r="I213" s="684"/>
      <c r="J213" s="684"/>
      <c r="K213" s="684"/>
      <c r="L213" s="684"/>
      <c r="M213" s="684"/>
      <c r="N213" s="685"/>
      <c r="O213" s="11"/>
      <c r="P213" s="437"/>
      <c r="Q213" s="437"/>
      <c r="R213" s="437"/>
      <c r="S213" s="437"/>
      <c r="T213" s="437"/>
      <c r="U213" s="437"/>
      <c r="V213" s="437"/>
      <c r="W213" s="437"/>
    </row>
    <row r="214" spans="1:23" x14ac:dyDescent="0.2">
      <c r="A214" s="11"/>
      <c r="B214" s="683"/>
      <c r="C214" s="684"/>
      <c r="D214" s="684"/>
      <c r="E214" s="684"/>
      <c r="F214" s="684"/>
      <c r="G214" s="684"/>
      <c r="H214" s="684"/>
      <c r="I214" s="684"/>
      <c r="J214" s="684"/>
      <c r="K214" s="684"/>
      <c r="L214" s="684"/>
      <c r="M214" s="684"/>
      <c r="N214" s="685"/>
      <c r="O214" s="11"/>
      <c r="P214" s="437"/>
      <c r="Q214" s="437"/>
      <c r="R214" s="437"/>
      <c r="S214" s="437"/>
      <c r="T214" s="437"/>
      <c r="U214" s="437"/>
      <c r="V214" s="437"/>
      <c r="W214" s="437"/>
    </row>
    <row r="215" spans="1:23" x14ac:dyDescent="0.2">
      <c r="A215" s="11"/>
      <c r="B215" s="677"/>
      <c r="C215" s="678"/>
      <c r="D215" s="678"/>
      <c r="E215" s="678"/>
      <c r="F215" s="678"/>
      <c r="G215" s="678"/>
      <c r="H215" s="678"/>
      <c r="I215" s="678"/>
      <c r="J215" s="678"/>
      <c r="K215" s="678"/>
      <c r="L215" s="678"/>
      <c r="M215" s="678"/>
      <c r="N215" s="679"/>
      <c r="O215" s="11"/>
      <c r="P215" s="437"/>
      <c r="Q215" s="437"/>
      <c r="R215" s="437"/>
      <c r="S215" s="437"/>
      <c r="T215" s="437"/>
      <c r="U215" s="437"/>
      <c r="V215" s="437"/>
      <c r="W215" s="437"/>
    </row>
    <row r="216" spans="1:23" x14ac:dyDescent="0.2">
      <c r="A216" s="11"/>
      <c r="B216" s="11"/>
      <c r="C216" s="11"/>
      <c r="D216" s="11"/>
      <c r="E216" s="11"/>
      <c r="F216" s="12"/>
      <c r="G216" s="12"/>
      <c r="H216" s="12"/>
      <c r="I216" s="12"/>
      <c r="J216" s="12"/>
      <c r="K216" s="12"/>
      <c r="L216" s="11"/>
      <c r="M216" s="11"/>
      <c r="N216" s="11"/>
      <c r="O216" s="11"/>
      <c r="P216" s="437"/>
      <c r="Q216" s="437"/>
      <c r="R216" s="437"/>
      <c r="S216" s="437"/>
      <c r="T216" s="437"/>
      <c r="U216" s="437"/>
      <c r="V216" s="437"/>
      <c r="W216" s="437"/>
    </row>
    <row r="217" spans="1:23" ht="14.25" x14ac:dyDescent="0.2">
      <c r="A217" s="283"/>
      <c r="B217" s="341"/>
      <c r="C217" s="11"/>
      <c r="D217" s="11"/>
      <c r="E217" s="11"/>
      <c r="F217" s="12"/>
      <c r="G217" s="12"/>
      <c r="H217" s="12"/>
      <c r="I217" s="12"/>
      <c r="J217" s="12"/>
      <c r="K217" s="12"/>
      <c r="L217" s="11"/>
      <c r="M217" s="11"/>
      <c r="N217" s="11"/>
      <c r="O217" s="11"/>
      <c r="P217" s="437"/>
      <c r="Q217" s="437"/>
      <c r="R217" s="437"/>
      <c r="S217" s="437"/>
      <c r="T217" s="437"/>
      <c r="U217" s="437"/>
      <c r="V217" s="437"/>
      <c r="W217" s="437"/>
    </row>
    <row r="218" spans="1:23" ht="14.25" x14ac:dyDescent="0.2">
      <c r="A218" s="283">
        <v>1</v>
      </c>
      <c r="B218" s="279" t="s">
        <v>147</v>
      </c>
      <c r="C218" s="339"/>
      <c r="D218" s="339"/>
      <c r="E218" s="339"/>
      <c r="F218" s="340"/>
      <c r="G218" s="340"/>
      <c r="H218" s="340"/>
      <c r="I218" s="12"/>
      <c r="J218" s="12"/>
      <c r="K218" s="12"/>
      <c r="L218" s="11"/>
      <c r="M218" s="11"/>
      <c r="N218" s="11"/>
      <c r="O218" s="11"/>
      <c r="P218" s="437"/>
      <c r="Q218" s="437"/>
      <c r="R218" s="437"/>
      <c r="S218" s="437"/>
      <c r="T218" s="437"/>
      <c r="U218" s="437"/>
      <c r="V218" s="437"/>
      <c r="W218" s="437"/>
    </row>
    <row r="219" spans="1:23" ht="14.25" x14ac:dyDescent="0.2">
      <c r="A219" s="442"/>
      <c r="B219" s="443"/>
      <c r="C219" s="444"/>
      <c r="D219" s="444"/>
      <c r="E219" s="444"/>
      <c r="F219" s="445"/>
      <c r="G219" s="445"/>
      <c r="H219" s="446"/>
      <c r="I219" s="446"/>
      <c r="J219" s="446"/>
      <c r="K219" s="446"/>
      <c r="L219" s="443"/>
      <c r="M219" s="443"/>
      <c r="N219" s="443"/>
      <c r="O219" s="443"/>
      <c r="P219" s="437"/>
      <c r="Q219" s="437"/>
      <c r="R219" s="437"/>
      <c r="S219" s="437"/>
      <c r="T219" s="437"/>
      <c r="U219" s="437"/>
      <c r="V219" s="437"/>
      <c r="W219" s="437"/>
    </row>
    <row r="220" spans="1:23" ht="15" x14ac:dyDescent="0.25">
      <c r="A220" s="442">
        <v>2</v>
      </c>
      <c r="B220" s="447" t="s">
        <v>148</v>
      </c>
      <c r="C220" s="448"/>
      <c r="D220" s="448"/>
      <c r="E220" s="448"/>
      <c r="F220" s="449"/>
      <c r="G220" s="449"/>
      <c r="H220" s="446"/>
      <c r="I220" s="446"/>
      <c r="J220" s="446"/>
      <c r="K220" s="446"/>
      <c r="L220" s="443"/>
      <c r="M220" s="443"/>
      <c r="N220" s="443"/>
      <c r="O220" s="443"/>
      <c r="P220" s="437"/>
      <c r="Q220" s="437"/>
      <c r="R220" s="437"/>
      <c r="S220" s="437"/>
      <c r="T220" s="437"/>
      <c r="U220" s="437"/>
      <c r="V220" s="437"/>
      <c r="W220" s="437"/>
    </row>
    <row r="221" spans="1:23" ht="14.25" x14ac:dyDescent="0.2">
      <c r="A221" s="442"/>
      <c r="B221" s="443"/>
      <c r="C221" s="443"/>
      <c r="D221" s="443"/>
      <c r="E221" s="443"/>
      <c r="F221" s="446"/>
      <c r="G221" s="446"/>
      <c r="H221" s="446"/>
      <c r="I221" s="446"/>
      <c r="J221" s="446"/>
      <c r="K221" s="446"/>
      <c r="L221" s="443"/>
      <c r="M221" s="443"/>
      <c r="N221" s="443"/>
      <c r="O221" s="443"/>
      <c r="P221" s="437"/>
      <c r="Q221" s="437"/>
      <c r="R221" s="437"/>
      <c r="S221" s="437"/>
      <c r="T221" s="437"/>
      <c r="U221" s="437"/>
      <c r="V221" s="437"/>
      <c r="W221" s="437"/>
    </row>
    <row r="222" spans="1:23" ht="14.25" x14ac:dyDescent="0.2">
      <c r="A222" s="442">
        <v>3</v>
      </c>
      <c r="B222" s="443" t="s">
        <v>104</v>
      </c>
      <c r="C222" s="443"/>
      <c r="D222" s="437"/>
      <c r="E222" s="443"/>
      <c r="F222" s="446"/>
      <c r="G222" s="446"/>
      <c r="H222" s="446"/>
      <c r="I222" s="446"/>
      <c r="J222" s="446"/>
      <c r="K222" s="446"/>
      <c r="L222" s="443"/>
      <c r="M222" s="443"/>
      <c r="N222" s="443"/>
      <c r="O222" s="443"/>
      <c r="P222" s="437"/>
      <c r="Q222" s="437"/>
      <c r="R222" s="437"/>
      <c r="S222" s="437"/>
      <c r="T222" s="437"/>
      <c r="U222" s="437"/>
      <c r="V222" s="437"/>
      <c r="W222" s="437"/>
    </row>
    <row r="223" spans="1:23" x14ac:dyDescent="0.2">
      <c r="A223" s="437"/>
      <c r="B223" s="443" t="s">
        <v>105</v>
      </c>
      <c r="C223" s="443"/>
      <c r="D223" s="443"/>
      <c r="E223" s="443"/>
      <c r="F223" s="446"/>
      <c r="G223" s="446"/>
      <c r="H223" s="446"/>
      <c r="I223" s="446"/>
      <c r="J223" s="446"/>
      <c r="K223" s="446"/>
      <c r="L223" s="443"/>
      <c r="M223" s="443"/>
      <c r="N223" s="443"/>
      <c r="O223" s="443"/>
      <c r="P223" s="437"/>
      <c r="Q223" s="437"/>
      <c r="R223" s="437"/>
      <c r="S223" s="437"/>
      <c r="T223" s="437"/>
      <c r="U223" s="437"/>
      <c r="V223" s="437"/>
      <c r="W223" s="437"/>
    </row>
    <row r="224" spans="1:23" ht="14.25" x14ac:dyDescent="0.2">
      <c r="A224" s="442"/>
      <c r="B224" s="443"/>
      <c r="C224" s="443"/>
      <c r="D224" s="443"/>
      <c r="E224" s="443"/>
      <c r="F224" s="446"/>
      <c r="G224" s="446"/>
      <c r="H224" s="446"/>
      <c r="I224" s="446"/>
      <c r="J224" s="446"/>
      <c r="K224" s="446"/>
      <c r="L224" s="443"/>
      <c r="M224" s="443"/>
      <c r="N224" s="443"/>
      <c r="O224" s="443"/>
      <c r="P224" s="437"/>
      <c r="Q224" s="437"/>
      <c r="R224" s="437"/>
      <c r="S224" s="437"/>
      <c r="T224" s="437"/>
      <c r="U224" s="437"/>
      <c r="V224" s="437"/>
      <c r="W224" s="437"/>
    </row>
    <row r="225" spans="1:23" ht="14.25" x14ac:dyDescent="0.2">
      <c r="A225" s="442"/>
      <c r="B225" s="443"/>
      <c r="C225" s="443"/>
      <c r="D225" s="443"/>
      <c r="E225" s="443"/>
      <c r="F225" s="446"/>
      <c r="G225" s="446"/>
      <c r="H225" s="446"/>
      <c r="I225" s="446"/>
      <c r="J225" s="446"/>
      <c r="K225" s="450" t="s">
        <v>108</v>
      </c>
      <c r="L225" s="443"/>
      <c r="M225" s="443"/>
      <c r="N225" s="443"/>
      <c r="O225" s="443"/>
      <c r="P225" s="437"/>
      <c r="Q225" s="437"/>
      <c r="R225" s="437"/>
      <c r="S225" s="437"/>
      <c r="T225" s="437"/>
      <c r="U225" s="437"/>
      <c r="V225" s="437"/>
      <c r="W225" s="437"/>
    </row>
    <row r="226" spans="1:23" ht="14.25" x14ac:dyDescent="0.2">
      <c r="A226" s="442"/>
      <c r="B226" s="443"/>
      <c r="C226" s="443"/>
      <c r="D226" s="443"/>
      <c r="E226" s="443"/>
      <c r="F226" s="446"/>
      <c r="G226" s="446"/>
      <c r="H226" s="446"/>
      <c r="I226" s="446"/>
      <c r="J226" s="446"/>
      <c r="K226" s="446"/>
      <c r="L226" s="443"/>
      <c r="M226" s="443"/>
      <c r="N226" s="443"/>
      <c r="O226" s="443"/>
      <c r="P226" s="437"/>
      <c r="Q226" s="437"/>
      <c r="R226" s="437"/>
      <c r="S226" s="437"/>
      <c r="T226" s="437"/>
      <c r="U226" s="437"/>
      <c r="V226" s="437"/>
      <c r="W226" s="437"/>
    </row>
    <row r="227" spans="1:23" ht="14.25" x14ac:dyDescent="0.2">
      <c r="A227" s="442"/>
      <c r="B227" s="443"/>
      <c r="C227" s="443"/>
      <c r="D227" s="443"/>
      <c r="E227" s="443"/>
      <c r="F227" s="446"/>
      <c r="G227" s="446"/>
      <c r="H227" s="446"/>
      <c r="I227" s="446"/>
      <c r="J227" s="446"/>
      <c r="K227" s="446"/>
      <c r="L227" s="443"/>
      <c r="M227" s="443"/>
      <c r="N227" s="443"/>
      <c r="O227" s="443"/>
      <c r="P227" s="437"/>
      <c r="Q227" s="437"/>
      <c r="R227" s="437"/>
      <c r="S227" s="437"/>
      <c r="T227" s="437"/>
      <c r="U227" s="437"/>
      <c r="V227" s="437"/>
      <c r="W227" s="437"/>
    </row>
    <row r="228" spans="1:23" ht="14.25" x14ac:dyDescent="0.2">
      <c r="A228" s="442"/>
      <c r="B228" s="443"/>
      <c r="C228" s="443"/>
      <c r="D228" s="443"/>
      <c r="E228" s="443"/>
      <c r="F228" s="446"/>
      <c r="G228" s="446"/>
      <c r="H228" s="446"/>
      <c r="I228" s="446"/>
      <c r="J228" s="446"/>
      <c r="K228" s="446"/>
      <c r="L228" s="443"/>
      <c r="M228" s="443"/>
      <c r="N228" s="443"/>
      <c r="O228" s="443"/>
      <c r="P228" s="437"/>
      <c r="Q228" s="437"/>
      <c r="R228" s="437"/>
      <c r="S228" s="437"/>
      <c r="T228" s="437"/>
      <c r="U228" s="437"/>
      <c r="V228" s="437"/>
      <c r="W228" s="437"/>
    </row>
    <row r="229" spans="1:23" ht="14.25" x14ac:dyDescent="0.2">
      <c r="A229" s="442"/>
      <c r="B229" s="443"/>
      <c r="C229" s="443"/>
      <c r="D229" s="443"/>
      <c r="E229" s="443"/>
      <c r="F229" s="446"/>
      <c r="G229" s="446"/>
      <c r="H229" s="446"/>
      <c r="I229" s="446"/>
      <c r="J229" s="446"/>
      <c r="K229" s="446"/>
      <c r="L229" s="443"/>
      <c r="M229" s="443"/>
      <c r="N229" s="443"/>
      <c r="O229" s="443"/>
      <c r="P229" s="437"/>
      <c r="Q229" s="437"/>
      <c r="R229" s="437"/>
      <c r="S229" s="437"/>
      <c r="T229" s="437"/>
      <c r="U229" s="437"/>
      <c r="V229" s="437"/>
      <c r="W229" s="437"/>
    </row>
    <row r="230" spans="1:23" ht="14.25" x14ac:dyDescent="0.2">
      <c r="A230" s="442"/>
      <c r="B230" s="443"/>
      <c r="C230" s="443"/>
      <c r="D230" s="443"/>
      <c r="E230" s="443"/>
      <c r="F230" s="446"/>
      <c r="G230" s="446"/>
      <c r="H230" s="446"/>
      <c r="I230" s="446"/>
      <c r="J230" s="446"/>
      <c r="K230" s="446"/>
      <c r="L230" s="443"/>
      <c r="M230" s="443"/>
      <c r="N230" s="443"/>
      <c r="O230" s="443"/>
      <c r="P230" s="437"/>
      <c r="Q230" s="437"/>
      <c r="R230" s="437"/>
      <c r="S230" s="437"/>
      <c r="T230" s="437"/>
      <c r="U230" s="437"/>
      <c r="V230" s="437"/>
      <c r="W230" s="437"/>
    </row>
    <row r="231" spans="1:23" x14ac:dyDescent="0.2">
      <c r="A231" s="443"/>
      <c r="B231" s="443"/>
      <c r="C231" s="443"/>
      <c r="D231" s="443"/>
      <c r="E231" s="443"/>
      <c r="F231" s="446"/>
      <c r="G231" s="446"/>
      <c r="H231" s="446"/>
      <c r="I231" s="446"/>
      <c r="J231" s="446"/>
      <c r="K231" s="446"/>
      <c r="L231" s="443"/>
      <c r="M231" s="443"/>
      <c r="N231" s="443"/>
      <c r="O231" s="443"/>
      <c r="P231" s="437"/>
      <c r="Q231" s="437"/>
      <c r="R231" s="437"/>
      <c r="S231" s="437"/>
      <c r="T231" s="437"/>
      <c r="U231" s="437"/>
      <c r="V231" s="437"/>
      <c r="W231" s="437"/>
    </row>
    <row r="232" spans="1:23" ht="14.25" x14ac:dyDescent="0.2">
      <c r="A232" s="442"/>
      <c r="B232" s="443"/>
      <c r="C232" s="443"/>
      <c r="D232" s="443"/>
      <c r="E232" s="443"/>
      <c r="F232" s="446"/>
      <c r="G232" s="446"/>
      <c r="H232" s="446"/>
      <c r="I232" s="446"/>
      <c r="J232" s="446"/>
      <c r="K232" s="446"/>
      <c r="L232" s="443"/>
      <c r="M232" s="443"/>
      <c r="N232" s="443"/>
      <c r="O232" s="443"/>
      <c r="P232" s="437"/>
      <c r="Q232" s="437"/>
      <c r="R232" s="437"/>
      <c r="S232" s="437"/>
      <c r="T232" s="437"/>
      <c r="U232" s="437"/>
      <c r="V232" s="437"/>
      <c r="W232" s="437"/>
    </row>
    <row r="233" spans="1:23" ht="14.25" x14ac:dyDescent="0.2">
      <c r="A233" s="442"/>
      <c r="B233" s="443"/>
      <c r="C233" s="443"/>
      <c r="D233" s="443"/>
      <c r="E233" s="443"/>
      <c r="F233" s="446"/>
      <c r="G233" s="446"/>
      <c r="H233" s="446"/>
      <c r="I233" s="446"/>
      <c r="J233" s="446"/>
      <c r="K233" s="446"/>
      <c r="L233" s="443"/>
      <c r="M233" s="443"/>
      <c r="N233" s="443"/>
      <c r="O233" s="443"/>
      <c r="P233" s="437"/>
      <c r="Q233" s="437"/>
      <c r="R233" s="437"/>
      <c r="S233" s="437"/>
      <c r="T233" s="437"/>
      <c r="U233" s="437"/>
      <c r="V233" s="437"/>
      <c r="W233" s="437"/>
    </row>
    <row r="234" spans="1:23" x14ac:dyDescent="0.2">
      <c r="A234" s="443"/>
      <c r="B234" s="443"/>
      <c r="C234" s="443"/>
      <c r="D234" s="443"/>
      <c r="E234" s="443"/>
      <c r="F234" s="446"/>
      <c r="G234" s="446"/>
      <c r="H234" s="446"/>
      <c r="I234" s="446"/>
      <c r="J234" s="446"/>
      <c r="K234" s="446"/>
      <c r="L234" s="443"/>
      <c r="M234" s="443"/>
      <c r="N234" s="443"/>
      <c r="O234" s="443"/>
      <c r="P234" s="437"/>
      <c r="Q234" s="437"/>
      <c r="R234" s="437"/>
      <c r="S234" s="437"/>
      <c r="T234" s="437"/>
      <c r="U234" s="437"/>
      <c r="V234" s="437"/>
      <c r="W234" s="437"/>
    </row>
    <row r="235" spans="1:23" x14ac:dyDescent="0.2">
      <c r="A235" s="629"/>
      <c r="B235" s="629"/>
      <c r="C235" s="629"/>
      <c r="D235" s="629"/>
      <c r="E235" s="629"/>
      <c r="F235" s="630"/>
      <c r="G235" s="630"/>
      <c r="H235" s="630"/>
      <c r="I235" s="630"/>
      <c r="J235" s="630"/>
      <c r="K235" s="630"/>
      <c r="L235" s="629"/>
      <c r="M235" s="629"/>
      <c r="N235" s="629"/>
      <c r="O235" s="629"/>
      <c r="P235" s="437"/>
      <c r="Q235" s="437"/>
      <c r="R235" s="437"/>
      <c r="S235" s="437"/>
      <c r="T235" s="437"/>
      <c r="U235" s="437"/>
      <c r="V235" s="437"/>
      <c r="W235" s="437"/>
    </row>
    <row r="236" spans="1:23" x14ac:dyDescent="0.2">
      <c r="P236" s="437"/>
      <c r="Q236" s="437"/>
      <c r="R236" s="437"/>
      <c r="S236" s="437"/>
      <c r="T236" s="437"/>
      <c r="U236" s="437"/>
      <c r="V236" s="437"/>
      <c r="W236" s="437"/>
    </row>
  </sheetData>
  <sheetProtection algorithmName="SHA-512" hashValue="UhFv94P//EDMG1QwxiRiP7Z8lNu4peIUH+YRnby8GLzCPgJ3Qj6wokDH20+/o8PsLFAXzUo25rUfecZFsjz3CA==" saltValue="vzZBUEalgvkwhnWQbCbnLQ==" spinCount="100000" sheet="1" objects="1" scenarios="1" selectLockedCells="1"/>
  <mergeCells count="21">
    <mergeCell ref="B158:N158"/>
    <mergeCell ref="C6:E6"/>
    <mergeCell ref="A7:E7"/>
    <mergeCell ref="A8:E8"/>
    <mergeCell ref="A9:E9"/>
    <mergeCell ref="A10:E10"/>
    <mergeCell ref="T94:V95"/>
    <mergeCell ref="B155:N155"/>
    <mergeCell ref="B156:N156"/>
    <mergeCell ref="B157:N157"/>
    <mergeCell ref="R94:S97"/>
    <mergeCell ref="R98:R105"/>
    <mergeCell ref="A187:G187"/>
    <mergeCell ref="A188:G188"/>
    <mergeCell ref="A189:G189"/>
    <mergeCell ref="A190:G190"/>
    <mergeCell ref="B215:N215"/>
    <mergeCell ref="F191:G191"/>
    <mergeCell ref="B212:N212"/>
    <mergeCell ref="B213:N213"/>
    <mergeCell ref="B214:N214"/>
  </mergeCells>
  <phoneticPr fontId="47" type="noConversion"/>
  <pageMargins left="0.39370078740157483" right="0.39370078740157483" top="0.59055118110236227" bottom="0.39370078740157483" header="0.51181102362204722" footer="0.51181102362204722"/>
  <pageSetup paperSize="9" orientation="portrait" r:id="rId1"/>
  <headerFooter alignWithMargins="0"/>
  <rowBreaks count="1" manualBreakCount="1">
    <brk id="121"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26</vt:i4>
      </vt:variant>
    </vt:vector>
  </HeadingPairs>
  <TitlesOfParts>
    <vt:vector size="26" baseType="lpstr">
      <vt:lpstr>Bezug u. Gültigkeit</vt:lpstr>
      <vt:lpstr>2017</vt:lpstr>
      <vt:lpstr>2018</vt:lpstr>
      <vt:lpstr>2019</vt:lpstr>
      <vt:lpstr>2020</vt:lpstr>
      <vt:lpstr>2021</vt:lpstr>
      <vt:lpstr>2022</vt:lpstr>
      <vt:lpstr>2023</vt:lpstr>
      <vt:lpstr>2024</vt:lpstr>
      <vt:lpstr>2025</vt:lpstr>
      <vt:lpstr>2026</vt:lpstr>
      <vt:lpstr>2027</vt:lpstr>
      <vt:lpstr>2028</vt:lpstr>
      <vt:lpstr>2029</vt:lpstr>
      <vt:lpstr>2030</vt:lpstr>
      <vt:lpstr>2031</vt:lpstr>
      <vt:lpstr>2032</vt:lpstr>
      <vt:lpstr>2033</vt:lpstr>
      <vt:lpstr>2034</vt:lpstr>
      <vt:lpstr>2035</vt:lpstr>
      <vt:lpstr>2036</vt:lpstr>
      <vt:lpstr>2037</vt:lpstr>
      <vt:lpstr>2038</vt:lpstr>
      <vt:lpstr>2039</vt:lpstr>
      <vt:lpstr>2040</vt:lpstr>
      <vt:lpstr>2041</vt:lpstr>
    </vt:vector>
  </TitlesOfParts>
  <Company>Agrarverwaltung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Prior</dc:creator>
  <cp:lastModifiedBy>Dr. Bernd Prior</cp:lastModifiedBy>
  <cp:lastPrinted>2019-02-14T13:22:07Z</cp:lastPrinted>
  <dcterms:created xsi:type="dcterms:W3CDTF">2006-05-30T07:22:51Z</dcterms:created>
  <dcterms:modified xsi:type="dcterms:W3CDTF">2019-02-14T13:42:42Z</dcterms:modified>
</cp:coreProperties>
</file>